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est\OneDrive\Radna površina\FINANCIJSKA IZVJEŠĆA\2023\"/>
    </mc:Choice>
  </mc:AlternateContent>
  <xr:revisionPtr revIDLastSave="0" documentId="13_ncr:1_{73216051-91B9-498C-B95C-510DBF74DE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B301" i="9" s="1"/>
  <c r="E301" i="9"/>
  <c r="H300" i="9"/>
  <c r="G300" i="9"/>
  <c r="F300" i="9"/>
  <c r="H299" i="9"/>
  <c r="G299" i="9"/>
  <c r="E299" i="9" s="1"/>
  <c r="B299" i="9" s="1"/>
  <c r="F299" i="9"/>
  <c r="H298" i="9"/>
  <c r="G298" i="9"/>
  <c r="F298" i="9"/>
  <c r="E298" i="9"/>
  <c r="B298" i="9" s="1"/>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E285" i="9" s="1"/>
  <c r="B285" i="9" s="1"/>
  <c r="F285" i="9"/>
  <c r="F284" i="9"/>
  <c r="H283" i="9"/>
  <c r="G283" i="9"/>
  <c r="F283" i="9"/>
  <c r="H282" i="9"/>
  <c r="G282" i="9"/>
  <c r="F282" i="9"/>
  <c r="H281" i="9"/>
  <c r="E281" i="9" s="1"/>
  <c r="B281" i="9" s="1"/>
  <c r="G281" i="9"/>
  <c r="F281" i="9"/>
  <c r="F280" i="9"/>
  <c r="F279" i="9"/>
  <c r="F278" i="9"/>
  <c r="F277" i="9" s="1"/>
  <c r="F276" i="9"/>
  <c r="L275" i="9"/>
  <c r="F275" i="9" s="1"/>
  <c r="H275" i="9"/>
  <c r="G275" i="9"/>
  <c r="E275" i="9" s="1"/>
  <c r="F274" i="9"/>
  <c r="I273" i="9"/>
  <c r="E273" i="9" s="1"/>
  <c r="B273" i="9" s="1"/>
  <c r="H273" i="9"/>
  <c r="F273" i="9"/>
  <c r="E272" i="9"/>
  <c r="M271" i="9"/>
  <c r="L271" i="9"/>
  <c r="F271" i="9"/>
  <c r="E271" i="9"/>
  <c r="B271" i="9"/>
  <c r="M270" i="9"/>
  <c r="L270" i="9"/>
  <c r="F270" i="9" s="1"/>
  <c r="E270" i="9"/>
  <c r="B270" i="9" s="1"/>
  <c r="M269" i="9"/>
  <c r="L269" i="9"/>
  <c r="F269" i="9" s="1"/>
  <c r="B269" i="9" s="1"/>
  <c r="E269" i="9"/>
  <c r="M268" i="9"/>
  <c r="L268" i="9"/>
  <c r="F268" i="9"/>
  <c r="E268" i="9"/>
  <c r="B268" i="9" s="1"/>
  <c r="M267" i="9"/>
  <c r="L267" i="9"/>
  <c r="F267" i="9"/>
  <c r="E267" i="9"/>
  <c r="B267" i="9" s="1"/>
  <c r="M266" i="9"/>
  <c r="L266" i="9"/>
  <c r="F266" i="9"/>
  <c r="E266" i="9"/>
  <c r="B266" i="9"/>
  <c r="M265" i="9"/>
  <c r="L265" i="9"/>
  <c r="E265" i="9"/>
  <c r="M264" i="9"/>
  <c r="L264" i="9"/>
  <c r="F264" i="9" s="1"/>
  <c r="B264" i="9" s="1"/>
  <c r="E264" i="9"/>
  <c r="M263" i="9"/>
  <c r="L263" i="9"/>
  <c r="F263" i="9"/>
  <c r="E263" i="9"/>
  <c r="M262" i="9"/>
  <c r="L262" i="9"/>
  <c r="F262" i="9" s="1"/>
  <c r="E262" i="9"/>
  <c r="B262" i="9" s="1"/>
  <c r="M261" i="9"/>
  <c r="L261" i="9"/>
  <c r="F261" i="9"/>
  <c r="E261" i="9"/>
  <c r="B261" i="9"/>
  <c r="M260" i="9"/>
  <c r="F260" i="9" s="1"/>
  <c r="L260" i="9"/>
  <c r="E260" i="9"/>
  <c r="M259" i="9"/>
  <c r="L259" i="9"/>
  <c r="F259" i="9" s="1"/>
  <c r="B259" i="9" s="1"/>
  <c r="E259" i="9"/>
  <c r="M258" i="9"/>
  <c r="L258" i="9"/>
  <c r="F258" i="9" s="1"/>
  <c r="B258" i="9" s="1"/>
  <c r="E258" i="9"/>
  <c r="M257" i="9"/>
  <c r="L257" i="9"/>
  <c r="F257" i="9" s="1"/>
  <c r="E257" i="9"/>
  <c r="B257" i="9" s="1"/>
  <c r="M256" i="9"/>
  <c r="L256" i="9"/>
  <c r="F256" i="9"/>
  <c r="E256" i="9"/>
  <c r="B256" i="9" s="1"/>
  <c r="M255" i="9"/>
  <c r="L255" i="9"/>
  <c r="F255" i="9"/>
  <c r="E255" i="9"/>
  <c r="B255" i="9" s="1"/>
  <c r="M254" i="9"/>
  <c r="L254" i="9"/>
  <c r="F254" i="9"/>
  <c r="E254" i="9"/>
  <c r="B254" i="9"/>
  <c r="M253" i="9"/>
  <c r="L253" i="9"/>
  <c r="E253" i="9"/>
  <c r="M252" i="9"/>
  <c r="L252" i="9"/>
  <c r="F252" i="9" s="1"/>
  <c r="B252" i="9" s="1"/>
  <c r="E252" i="9"/>
  <c r="M251" i="9"/>
  <c r="L251" i="9"/>
  <c r="F251" i="9"/>
  <c r="E251" i="9"/>
  <c r="B251" i="9" s="1"/>
  <c r="M250" i="9"/>
  <c r="L250" i="9"/>
  <c r="F250" i="9" s="1"/>
  <c r="E250" i="9"/>
  <c r="B250" i="9" s="1"/>
  <c r="M249" i="9"/>
  <c r="L249" i="9"/>
  <c r="F249" i="9"/>
  <c r="E249" i="9"/>
  <c r="B249" i="9"/>
  <c r="M248" i="9"/>
  <c r="F248" i="9" s="1"/>
  <c r="L248" i="9"/>
  <c r="E248" i="9"/>
  <c r="M247" i="9"/>
  <c r="L247" i="9"/>
  <c r="F247" i="9" s="1"/>
  <c r="B247" i="9" s="1"/>
  <c r="E247" i="9"/>
  <c r="M246" i="9"/>
  <c r="L246" i="9"/>
  <c r="F246" i="9" s="1"/>
  <c r="B246" i="9" s="1"/>
  <c r="E246" i="9"/>
  <c r="M245" i="9"/>
  <c r="L245" i="9"/>
  <c r="F245" i="9" s="1"/>
  <c r="E245" i="9"/>
  <c r="B245" i="9" s="1"/>
  <c r="M244" i="9"/>
  <c r="L244" i="9"/>
  <c r="F244" i="9"/>
  <c r="E244" i="9"/>
  <c r="B244" i="9" s="1"/>
  <c r="M243" i="9"/>
  <c r="L243" i="9"/>
  <c r="F243" i="9"/>
  <c r="E243" i="9"/>
  <c r="B243" i="9" s="1"/>
  <c r="M242" i="9"/>
  <c r="L242" i="9"/>
  <c r="F242" i="9"/>
  <c r="E242" i="9"/>
  <c r="B242" i="9"/>
  <c r="M241" i="9"/>
  <c r="L241" i="9"/>
  <c r="E241" i="9"/>
  <c r="M240" i="9"/>
  <c r="L240" i="9"/>
  <c r="F240" i="9" s="1"/>
  <c r="B240" i="9" s="1"/>
  <c r="E240" i="9"/>
  <c r="M239" i="9"/>
  <c r="L239" i="9"/>
  <c r="F239" i="9"/>
  <c r="E239" i="9"/>
  <c r="B239" i="9" s="1"/>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s="1"/>
  <c r="E233" i="9"/>
  <c r="M232" i="9"/>
  <c r="L232" i="9"/>
  <c r="F232" i="9"/>
  <c r="E232" i="9"/>
  <c r="B232" i="9" s="1"/>
  <c r="M231" i="9"/>
  <c r="F231" i="9" s="1"/>
  <c r="L231" i="9"/>
  <c r="E231" i="9"/>
  <c r="B231" i="9" s="1"/>
  <c r="M230" i="9"/>
  <c r="L230" i="9"/>
  <c r="F230" i="9"/>
  <c r="E230" i="9"/>
  <c r="B230" i="9"/>
  <c r="M229" i="9"/>
  <c r="L229" i="9"/>
  <c r="F229" i="9" s="1"/>
  <c r="B229" i="9" s="1"/>
  <c r="E229" i="9"/>
  <c r="M228" i="9"/>
  <c r="F228" i="9" s="1"/>
  <c r="B228" i="9" s="1"/>
  <c r="L228" i="9"/>
  <c r="E228" i="9"/>
  <c r="M227" i="9"/>
  <c r="L227" i="9"/>
  <c r="F227" i="9"/>
  <c r="E227" i="9"/>
  <c r="B227" i="9" s="1"/>
  <c r="M226" i="9"/>
  <c r="L226" i="9"/>
  <c r="E226" i="9"/>
  <c r="M225" i="9"/>
  <c r="F225" i="9" s="1"/>
  <c r="B225" i="9" s="1"/>
  <c r="L225" i="9"/>
  <c r="E225" i="9"/>
  <c r="M224" i="9"/>
  <c r="L224" i="9"/>
  <c r="F224" i="9" s="1"/>
  <c r="E224" i="9"/>
  <c r="B224" i="9" s="1"/>
  <c r="M223" i="9"/>
  <c r="L223" i="9"/>
  <c r="E223" i="9"/>
  <c r="M222" i="9"/>
  <c r="L222" i="9"/>
  <c r="F222" i="9" s="1"/>
  <c r="E222" i="9"/>
  <c r="M221" i="9"/>
  <c r="L221" i="9"/>
  <c r="E221" i="9"/>
  <c r="M220" i="9"/>
  <c r="L220" i="9"/>
  <c r="E220" i="9"/>
  <c r="M219" i="9"/>
  <c r="F219" i="9" s="1"/>
  <c r="L219" i="9"/>
  <c r="E219" i="9"/>
  <c r="M218" i="9"/>
  <c r="L218" i="9"/>
  <c r="F218" i="9"/>
  <c r="E218" i="9"/>
  <c r="B218" i="9" s="1"/>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B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E154" i="9" s="1"/>
  <c r="B154" i="9" s="1"/>
  <c r="G154" i="9"/>
  <c r="F154" i="9"/>
  <c r="H153" i="9"/>
  <c r="E153" i="9" s="1"/>
  <c r="B153" i="9" s="1"/>
  <c r="G153" i="9"/>
  <c r="F153" i="9"/>
  <c r="H152" i="9"/>
  <c r="G152" i="9"/>
  <c r="F152" i="9"/>
  <c r="H151" i="9"/>
  <c r="E151" i="9" s="1"/>
  <c r="B151" i="9" s="1"/>
  <c r="G151" i="9"/>
  <c r="F151" i="9"/>
  <c r="H150" i="9"/>
  <c r="G150" i="9"/>
  <c r="E150" i="9" s="1"/>
  <c r="B150" i="9" s="1"/>
  <c r="F150" i="9"/>
  <c r="H149" i="9"/>
  <c r="G149" i="9"/>
  <c r="E149" i="9" s="1"/>
  <c r="B149" i="9" s="1"/>
  <c r="F149" i="9"/>
  <c r="H148" i="9"/>
  <c r="G148" i="9"/>
  <c r="F148" i="9"/>
  <c r="E148" i="9"/>
  <c r="B148" i="9"/>
  <c r="H147" i="9"/>
  <c r="G147" i="9"/>
  <c r="E147" i="9" s="1"/>
  <c r="B147" i="9" s="1"/>
  <c r="F147" i="9"/>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F141" i="9"/>
  <c r="E141" i="9"/>
  <c r="B141" i="9" s="1"/>
  <c r="H140" i="9"/>
  <c r="G140" i="9"/>
  <c r="F140" i="9"/>
  <c r="H139" i="9"/>
  <c r="G139" i="9"/>
  <c r="E139" i="9" s="1"/>
  <c r="B139" i="9" s="1"/>
  <c r="F139" i="9"/>
  <c r="H138" i="9"/>
  <c r="G138" i="9"/>
  <c r="E138" i="9" s="1"/>
  <c r="F138" i="9"/>
  <c r="H137" i="9"/>
  <c r="G137" i="9"/>
  <c r="E137" i="9" s="1"/>
  <c r="B137" i="9" s="1"/>
  <c r="F137" i="9"/>
  <c r="H136" i="9"/>
  <c r="G136" i="9"/>
  <c r="F136" i="9"/>
  <c r="E136" i="9"/>
  <c r="B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G116" i="9"/>
  <c r="F116" i="9"/>
  <c r="H115" i="9"/>
  <c r="G115" i="9"/>
  <c r="E115" i="9" s="1"/>
  <c r="B115" i="9" s="1"/>
  <c r="F115" i="9"/>
  <c r="H114" i="9"/>
  <c r="G114" i="9"/>
  <c r="E114" i="9" s="1"/>
  <c r="F114" i="9"/>
  <c r="H113" i="9"/>
  <c r="G113" i="9"/>
  <c r="E113" i="9" s="1"/>
  <c r="B113" i="9" s="1"/>
  <c r="F113" i="9"/>
  <c r="H112" i="9"/>
  <c r="G112" i="9"/>
  <c r="F112" i="9"/>
  <c r="E112" i="9"/>
  <c r="B112" i="9"/>
  <c r="H111" i="9"/>
  <c r="G111" i="9"/>
  <c r="F111" i="9"/>
  <c r="H110" i="9"/>
  <c r="G110" i="9"/>
  <c r="F110" i="9"/>
  <c r="E110" i="9"/>
  <c r="B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G104" i="9"/>
  <c r="E104" i="9" s="1"/>
  <c r="B104" i="9" s="1"/>
  <c r="F104" i="9"/>
  <c r="H103" i="9"/>
  <c r="E103" i="9" s="1"/>
  <c r="B103" i="9" s="1"/>
  <c r="G103" i="9"/>
  <c r="F103" i="9"/>
  <c r="H102" i="9"/>
  <c r="G102" i="9"/>
  <c r="E102" i="9" s="1"/>
  <c r="F102" i="9"/>
  <c r="H101" i="9"/>
  <c r="G101" i="9"/>
  <c r="E101" i="9" s="1"/>
  <c r="B101" i="9" s="1"/>
  <c r="F101" i="9"/>
  <c r="H100" i="9"/>
  <c r="G100" i="9"/>
  <c r="F100" i="9"/>
  <c r="E100" i="9"/>
  <c r="B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E94" i="9" s="1"/>
  <c r="B94" i="9" s="1"/>
  <c r="G94" i="9"/>
  <c r="F94" i="9"/>
  <c r="H93" i="9"/>
  <c r="G93" i="9"/>
  <c r="F93" i="9"/>
  <c r="E93" i="9"/>
  <c r="B93" i="9" s="1"/>
  <c r="H92" i="9"/>
  <c r="G92" i="9"/>
  <c r="F92" i="9"/>
  <c r="H91" i="9"/>
  <c r="G91" i="9"/>
  <c r="E91" i="9" s="1"/>
  <c r="B91" i="9" s="1"/>
  <c r="F91" i="9"/>
  <c r="H90" i="9"/>
  <c r="G90" i="9"/>
  <c r="F90" i="9"/>
  <c r="E90" i="9"/>
  <c r="H89" i="9"/>
  <c r="G89" i="9"/>
  <c r="E89" i="9" s="1"/>
  <c r="B89" i="9" s="1"/>
  <c r="F89" i="9"/>
  <c r="H88" i="9"/>
  <c r="G88" i="9"/>
  <c r="F88" i="9"/>
  <c r="E88" i="9"/>
  <c r="B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E82" i="9" s="1"/>
  <c r="B82" i="9" s="1"/>
  <c r="G82" i="9"/>
  <c r="F82" i="9"/>
  <c r="H81" i="9"/>
  <c r="G81" i="9"/>
  <c r="F81" i="9"/>
  <c r="E81" i="9"/>
  <c r="B81" i="9" s="1"/>
  <c r="H80" i="9"/>
  <c r="G80" i="9"/>
  <c r="E80" i="9" s="1"/>
  <c r="B80" i="9" s="1"/>
  <c r="F80" i="9"/>
  <c r="H79" i="9"/>
  <c r="E79" i="9" s="1"/>
  <c r="B79" i="9" s="1"/>
  <c r="G79" i="9"/>
  <c r="F79" i="9"/>
  <c r="H78" i="9"/>
  <c r="G78" i="9"/>
  <c r="F78" i="9"/>
  <c r="E78" i="9"/>
  <c r="B78" i="9" s="1"/>
  <c r="H77" i="9"/>
  <c r="G77" i="9"/>
  <c r="E77" i="9" s="1"/>
  <c r="B77" i="9" s="1"/>
  <c r="F77" i="9"/>
  <c r="H76" i="9"/>
  <c r="G76" i="9"/>
  <c r="F76" i="9"/>
  <c r="E76" i="9"/>
  <c r="B76" i="9"/>
  <c r="H75" i="9"/>
  <c r="G75" i="9"/>
  <c r="E75" i="9" s="1"/>
  <c r="B75" i="9" s="1"/>
  <c r="F75" i="9"/>
  <c r="H74" i="9"/>
  <c r="G74" i="9"/>
  <c r="F74" i="9"/>
  <c r="E74" i="9"/>
  <c r="B74" i="9"/>
  <c r="H73" i="9"/>
  <c r="G73" i="9"/>
  <c r="E73" i="9" s="1"/>
  <c r="B73" i="9" s="1"/>
  <c r="F73" i="9"/>
  <c r="H72" i="9"/>
  <c r="G72" i="9"/>
  <c r="E72" i="9" s="1"/>
  <c r="B72" i="9" s="1"/>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E65" i="9" s="1"/>
  <c r="B65" i="9" s="1"/>
  <c r="F65" i="9"/>
  <c r="H64" i="9"/>
  <c r="G64" i="9"/>
  <c r="F64" i="9"/>
  <c r="E64" i="9"/>
  <c r="B64" i="9"/>
  <c r="H63" i="9"/>
  <c r="E63" i="9" s="1"/>
  <c r="B63" i="9" s="1"/>
  <c r="G63" i="9"/>
  <c r="F63" i="9"/>
  <c r="H62" i="9"/>
  <c r="G62" i="9"/>
  <c r="F62" i="9"/>
  <c r="E62" i="9"/>
  <c r="B62" i="9"/>
  <c r="H61" i="9"/>
  <c r="G61" i="9"/>
  <c r="E61" i="9" s="1"/>
  <c r="B61" i="9" s="1"/>
  <c r="F61" i="9"/>
  <c r="H60" i="9"/>
  <c r="G60" i="9"/>
  <c r="E60" i="9" s="1"/>
  <c r="B60" i="9" s="1"/>
  <c r="F60" i="9"/>
  <c r="H59" i="9"/>
  <c r="G59" i="9"/>
  <c r="F59" i="9"/>
  <c r="E59" i="9"/>
  <c r="B59" i="9" s="1"/>
  <c r="H58" i="9"/>
  <c r="E58" i="9" s="1"/>
  <c r="B58" i="9" s="1"/>
  <c r="G58" i="9"/>
  <c r="F58" i="9"/>
  <c r="H57" i="9"/>
  <c r="G57" i="9"/>
  <c r="F57" i="9"/>
  <c r="E57" i="9"/>
  <c r="B57" i="9" s="1"/>
  <c r="H56" i="9"/>
  <c r="G56" i="9"/>
  <c r="E56" i="9" s="1"/>
  <c r="B56" i="9" s="1"/>
  <c r="F56" i="9"/>
  <c r="H55" i="9"/>
  <c r="E55" i="9" s="1"/>
  <c r="B55" i="9" s="1"/>
  <c r="G55" i="9"/>
  <c r="F55" i="9"/>
  <c r="H54" i="9"/>
  <c r="E54" i="9" s="1"/>
  <c r="B54" i="9" s="1"/>
  <c r="G54" i="9"/>
  <c r="F54" i="9"/>
  <c r="H53" i="9"/>
  <c r="G53" i="9"/>
  <c r="E53" i="9" s="1"/>
  <c r="B53" i="9" s="1"/>
  <c r="F53" i="9"/>
  <c r="H52" i="9"/>
  <c r="G52" i="9"/>
  <c r="F52" i="9"/>
  <c r="E52" i="9"/>
  <c r="B52" i="9"/>
  <c r="H51" i="9"/>
  <c r="E51" i="9" s="1"/>
  <c r="B51" i="9" s="1"/>
  <c r="G51" i="9"/>
  <c r="F51" i="9"/>
  <c r="H50" i="9"/>
  <c r="G50" i="9"/>
  <c r="F50" i="9"/>
  <c r="E50" i="9"/>
  <c r="B50" i="9"/>
  <c r="H49" i="9"/>
  <c r="G49" i="9"/>
  <c r="E49" i="9" s="1"/>
  <c r="B49" i="9" s="1"/>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E42" i="9" s="1"/>
  <c r="G42" i="9"/>
  <c r="F42" i="9"/>
  <c r="H41" i="9"/>
  <c r="G41" i="9"/>
  <c r="F41" i="9"/>
  <c r="H40" i="9"/>
  <c r="E40" i="9" s="1"/>
  <c r="B40" i="9" s="1"/>
  <c r="G40" i="9"/>
  <c r="F40" i="9"/>
  <c r="H39" i="9"/>
  <c r="E39" i="9" s="1"/>
  <c r="B39" i="9" s="1"/>
  <c r="G39" i="9"/>
  <c r="F39" i="9"/>
  <c r="H38" i="9"/>
  <c r="G38" i="9"/>
  <c r="F38" i="9"/>
  <c r="E38" i="9"/>
  <c r="B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H31" i="9"/>
  <c r="E31" i="9" s="1"/>
  <c r="B31" i="9" s="1"/>
  <c r="G31" i="9"/>
  <c r="F31" i="9"/>
  <c r="H30" i="9"/>
  <c r="G30" i="9"/>
  <c r="F30" i="9"/>
  <c r="E30" i="9"/>
  <c r="B30" i="9" s="1"/>
  <c r="H29" i="9"/>
  <c r="G29" i="9"/>
  <c r="E29" i="9" s="1"/>
  <c r="B29" i="9" s="1"/>
  <c r="F29" i="9"/>
  <c r="H28" i="9"/>
  <c r="E28" i="9" s="1"/>
  <c r="B28" i="9" s="1"/>
  <c r="G28" i="9"/>
  <c r="F28" i="9"/>
  <c r="H27" i="9"/>
  <c r="G27" i="9"/>
  <c r="F27" i="9"/>
  <c r="H26" i="9"/>
  <c r="E26" i="9" s="1"/>
  <c r="B26" i="9" s="1"/>
  <c r="G26" i="9"/>
  <c r="F26" i="9"/>
  <c r="H25" i="9"/>
  <c r="G25" i="9"/>
  <c r="E25" i="9" s="1"/>
  <c r="B25" i="9" s="1"/>
  <c r="F25" i="9"/>
  <c r="H24" i="9"/>
  <c r="G24" i="9"/>
  <c r="F24" i="9"/>
  <c r="H23" i="9"/>
  <c r="G23" i="9"/>
  <c r="F23" i="9"/>
  <c r="E23" i="9"/>
  <c r="B23" i="9" s="1"/>
  <c r="H22" i="9"/>
  <c r="E22" i="9" s="1"/>
  <c r="B22" i="9" s="1"/>
  <c r="G22" i="9"/>
  <c r="F22" i="9"/>
  <c r="F21" i="9"/>
  <c r="I10" i="9"/>
  <c r="F4" i="9"/>
  <c r="O3" i="9"/>
  <c r="I3" i="9"/>
  <c r="H3" i="9"/>
  <c r="G3" i="9"/>
  <c r="D101" i="8"/>
  <c r="D95" i="8"/>
  <c r="D90" i="8"/>
  <c r="D85" i="8"/>
  <c r="D80" i="8"/>
  <c r="D75" i="8"/>
  <c r="D70" i="8"/>
  <c r="D65" i="8"/>
  <c r="D60" i="8"/>
  <c r="D55" i="8"/>
  <c r="D50" i="8"/>
  <c r="D44" i="8"/>
  <c r="D36" i="8"/>
  <c r="D26" i="8"/>
  <c r="D18" i="8"/>
  <c r="D8" i="8"/>
  <c r="D6" i="8" s="1"/>
  <c r="C1481" i="1" s="1"/>
  <c r="H1481" i="1" s="1"/>
  <c r="E44" i="7"/>
  <c r="D44" i="7"/>
  <c r="E39" i="7"/>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5" i="5" s="1"/>
  <c r="F244" i="5"/>
  <c r="F243" i="5"/>
  <c r="E242" i="5"/>
  <c r="F242" i="5" s="1"/>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E180" i="5"/>
  <c r="F180" i="5" s="1"/>
  <c r="D180" i="5"/>
  <c r="F179" i="5"/>
  <c r="F178" i="5"/>
  <c r="D177" i="5"/>
  <c r="G307" i="9" s="1"/>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E134" i="5" s="1"/>
  <c r="D135"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E79" i="5"/>
  <c r="D79" i="5"/>
  <c r="F79" i="5" s="1"/>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s="1"/>
  <c r="D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E587" i="4"/>
  <c r="D587" i="4"/>
  <c r="F586" i="4"/>
  <c r="F585" i="4"/>
  <c r="E585" i="4"/>
  <c r="D585" i="4"/>
  <c r="F584" i="4"/>
  <c r="F583" i="4"/>
  <c r="F582" i="4"/>
  <c r="E581" i="4"/>
  <c r="D581" i="4"/>
  <c r="F581" i="4" s="1"/>
  <c r="E580" i="4"/>
  <c r="F579" i="4"/>
  <c r="F578" i="4"/>
  <c r="E577" i="4"/>
  <c r="D577" i="4"/>
  <c r="F577" i="4" s="1"/>
  <c r="F576" i="4"/>
  <c r="F575" i="4"/>
  <c r="E574" i="4"/>
  <c r="D574" i="4"/>
  <c r="F574" i="4" s="1"/>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D484" i="4" s="1"/>
  <c r="F483" i="4"/>
  <c r="F482" i="4"/>
  <c r="E481" i="4"/>
  <c r="D481" i="4"/>
  <c r="F481" i="4" s="1"/>
  <c r="F480" i="4"/>
  <c r="F479" i="4"/>
  <c r="F478" i="4"/>
  <c r="E478" i="4"/>
  <c r="D478" i="4"/>
  <c r="F477" i="4"/>
  <c r="F476" i="4"/>
  <c r="F475" i="4"/>
  <c r="F474" i="4"/>
  <c r="E473" i="4"/>
  <c r="D473" i="4"/>
  <c r="D472" i="4" s="1"/>
  <c r="F472" i="4" s="1"/>
  <c r="E472" i="4"/>
  <c r="F471" i="4"/>
  <c r="F470" i="4"/>
  <c r="F469" i="4"/>
  <c r="E469" i="4"/>
  <c r="D469" i="4"/>
  <c r="F468" i="4"/>
  <c r="F467" i="4"/>
  <c r="E466" i="4"/>
  <c r="D466" i="4"/>
  <c r="F465" i="4"/>
  <c r="F464" i="4"/>
  <c r="F463"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D418" i="4"/>
  <c r="E417" i="4"/>
  <c r="D417" i="4"/>
  <c r="D644" i="4" s="1"/>
  <c r="F416" i="4"/>
  <c r="E416" i="4"/>
  <c r="D411" i="1" s="1"/>
  <c r="H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E352" i="4"/>
  <c r="D352" i="4"/>
  <c r="F352" i="4" s="1"/>
  <c r="F351" i="4"/>
  <c r="E351" i="4"/>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8" i="4"/>
  <c r="F137" i="4"/>
  <c r="F136" i="4"/>
  <c r="F135" i="4"/>
  <c r="F134" i="4"/>
  <c r="E134" i="4"/>
  <c r="E133" i="4" s="1"/>
  <c r="D134" i="4"/>
  <c r="D133" i="4" s="1"/>
  <c r="F133" i="4" s="1"/>
  <c r="F132" i="4"/>
  <c r="F131" i="4"/>
  <c r="F130" i="4"/>
  <c r="F129" i="4"/>
  <c r="F128" i="4"/>
  <c r="E128" i="4"/>
  <c r="D128" i="4"/>
  <c r="D124" i="4" s="1"/>
  <c r="F127" i="4"/>
  <c r="F126" i="4"/>
  <c r="E125" i="4"/>
  <c r="D125" i="4"/>
  <c r="F123" i="4"/>
  <c r="F122" i="4"/>
  <c r="F121" i="4"/>
  <c r="E120" i="4"/>
  <c r="F120" i="4"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F54" i="4"/>
  <c r="E54" i="4"/>
  <c r="D54" i="4"/>
  <c r="F53" i="4"/>
  <c r="F52" i="4"/>
  <c r="E51" i="4"/>
  <c r="E50" i="4" s="1"/>
  <c r="D51" i="4"/>
  <c r="F51" i="4" s="1"/>
  <c r="D50"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H32" i="3"/>
  <c r="G32" i="3"/>
  <c r="B32"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H1576" i="1" s="1"/>
  <c r="H1575" i="1"/>
  <c r="G1575" i="1"/>
  <c r="C1575" i="1"/>
  <c r="C1574" i="1"/>
  <c r="H1574" i="1" s="1"/>
  <c r="C1573" i="1"/>
  <c r="H1573" i="1" s="1"/>
  <c r="H1572" i="1"/>
  <c r="G1572" i="1"/>
  <c r="C1572" i="1"/>
  <c r="H1571" i="1"/>
  <c r="G1571" i="1"/>
  <c r="C1571" i="1"/>
  <c r="C1570" i="1"/>
  <c r="H1570" i="1" s="1"/>
  <c r="C1569" i="1"/>
  <c r="H1569" i="1" s="1"/>
  <c r="H1568" i="1"/>
  <c r="G1568" i="1"/>
  <c r="C1568" i="1"/>
  <c r="H1567" i="1"/>
  <c r="G1567" i="1"/>
  <c r="C1567" i="1"/>
  <c r="C1566" i="1"/>
  <c r="H1566" i="1" s="1"/>
  <c r="C1565" i="1"/>
  <c r="H1565" i="1" s="1"/>
  <c r="H1564" i="1"/>
  <c r="G1564" i="1"/>
  <c r="C1564" i="1"/>
  <c r="C1563" i="1"/>
  <c r="H1563" i="1" s="1"/>
  <c r="C1562" i="1"/>
  <c r="H1562" i="1" s="1"/>
  <c r="C1561" i="1"/>
  <c r="H1561" i="1" s="1"/>
  <c r="C1560" i="1"/>
  <c r="H1560" i="1" s="1"/>
  <c r="H1559" i="1"/>
  <c r="G1559" i="1"/>
  <c r="C1559" i="1"/>
  <c r="C1558" i="1"/>
  <c r="H1558" i="1" s="1"/>
  <c r="C1557" i="1"/>
  <c r="H1557" i="1" s="1"/>
  <c r="H1556" i="1"/>
  <c r="G1556" i="1"/>
  <c r="C1556" i="1"/>
  <c r="H1555" i="1"/>
  <c r="G1555" i="1"/>
  <c r="C1555" i="1"/>
  <c r="C1554" i="1"/>
  <c r="H1554" i="1" s="1"/>
  <c r="C1553" i="1"/>
  <c r="H1553" i="1" s="1"/>
  <c r="H1552" i="1"/>
  <c r="G1552" i="1"/>
  <c r="C1552" i="1"/>
  <c r="H1551" i="1"/>
  <c r="G1551" i="1"/>
  <c r="C1551" i="1"/>
  <c r="C1550" i="1"/>
  <c r="H1550" i="1" s="1"/>
  <c r="C1549" i="1"/>
  <c r="H1549" i="1" s="1"/>
  <c r="H1548" i="1"/>
  <c r="G1548" i="1"/>
  <c r="C1548" i="1"/>
  <c r="H1547" i="1"/>
  <c r="G1547" i="1"/>
  <c r="C1547" i="1"/>
  <c r="C1546" i="1"/>
  <c r="H1546" i="1" s="1"/>
  <c r="C1545" i="1"/>
  <c r="H1545" i="1" s="1"/>
  <c r="H1544" i="1"/>
  <c r="G1544" i="1"/>
  <c r="C1544" i="1"/>
  <c r="H1543" i="1"/>
  <c r="G1543" i="1"/>
  <c r="C1543" i="1"/>
  <c r="C1542" i="1"/>
  <c r="H1542" i="1" s="1"/>
  <c r="C1541" i="1"/>
  <c r="H1541" i="1" s="1"/>
  <c r="H1540" i="1"/>
  <c r="G1540" i="1"/>
  <c r="C1540" i="1"/>
  <c r="H1539" i="1"/>
  <c r="G1539" i="1"/>
  <c r="C1539" i="1"/>
  <c r="C1538" i="1"/>
  <c r="H1538" i="1" s="1"/>
  <c r="C1537" i="1"/>
  <c r="H1537" i="1" s="1"/>
  <c r="H1536" i="1"/>
  <c r="G1536" i="1"/>
  <c r="C1536" i="1"/>
  <c r="H1535" i="1"/>
  <c r="G1535" i="1"/>
  <c r="C1535" i="1"/>
  <c r="C1534" i="1"/>
  <c r="H1534" i="1" s="1"/>
  <c r="C1533" i="1"/>
  <c r="H1533" i="1" s="1"/>
  <c r="H1532" i="1"/>
  <c r="G1532" i="1"/>
  <c r="C1532" i="1"/>
  <c r="H1531" i="1"/>
  <c r="G1531" i="1"/>
  <c r="C1531" i="1"/>
  <c r="C1530" i="1"/>
  <c r="H1530" i="1" s="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H1516" i="1"/>
  <c r="G1516" i="1"/>
  <c r="C1516" i="1"/>
  <c r="C1515" i="1"/>
  <c r="H1515" i="1" s="1"/>
  <c r="C1514" i="1"/>
  <c r="C1513" i="1"/>
  <c r="H1513" i="1" s="1"/>
  <c r="H1512" i="1"/>
  <c r="G1512" i="1"/>
  <c r="C1512" i="1"/>
  <c r="C1511" i="1"/>
  <c r="G1511" i="1" s="1"/>
  <c r="C1510" i="1"/>
  <c r="C1509" i="1"/>
  <c r="H1509" i="1" s="1"/>
  <c r="H1508" i="1"/>
  <c r="G1508" i="1"/>
  <c r="C1508" i="1"/>
  <c r="C1507" i="1"/>
  <c r="H1507" i="1" s="1"/>
  <c r="C1506" i="1"/>
  <c r="C1505" i="1"/>
  <c r="H1505" i="1" s="1"/>
  <c r="C1504" i="1"/>
  <c r="H1504" i="1" s="1"/>
  <c r="C1503" i="1"/>
  <c r="H1503" i="1" s="1"/>
  <c r="C1502" i="1"/>
  <c r="C1501" i="1"/>
  <c r="H1501" i="1" s="1"/>
  <c r="H1500" i="1"/>
  <c r="G1500" i="1"/>
  <c r="C1500" i="1"/>
  <c r="C1498" i="1"/>
  <c r="C1497" i="1"/>
  <c r="H1497" i="1" s="1"/>
  <c r="H1496" i="1"/>
  <c r="G1496" i="1"/>
  <c r="C1496" i="1"/>
  <c r="H1495" i="1"/>
  <c r="G1495" i="1"/>
  <c r="C1495" i="1"/>
  <c r="C1494" i="1"/>
  <c r="C1493" i="1"/>
  <c r="H1493" i="1" s="1"/>
  <c r="C1492" i="1"/>
  <c r="H1492" i="1" s="1"/>
  <c r="C1491" i="1"/>
  <c r="H1491" i="1" s="1"/>
  <c r="C1490" i="1"/>
  <c r="C1489" i="1"/>
  <c r="H1489" i="1" s="1"/>
  <c r="C1488" i="1"/>
  <c r="G1488" i="1" s="1"/>
  <c r="C1487" i="1"/>
  <c r="H1487" i="1" s="1"/>
  <c r="C1486" i="1"/>
  <c r="C1485" i="1"/>
  <c r="H1485" i="1" s="1"/>
  <c r="C1484" i="1"/>
  <c r="H1484" i="1" s="1"/>
  <c r="C1483" i="1"/>
  <c r="G1483" i="1" s="1"/>
  <c r="C1482" i="1"/>
  <c r="C1480" i="1"/>
  <c r="H1480" i="1" s="1"/>
  <c r="J1479" i="1"/>
  <c r="D1479" i="1"/>
  <c r="C1479" i="1"/>
  <c r="D1478" i="1"/>
  <c r="G1478" i="1" s="1"/>
  <c r="C1478" i="1"/>
  <c r="J1477" i="1"/>
  <c r="D1477" i="1"/>
  <c r="C1477" i="1"/>
  <c r="D1476" i="1"/>
  <c r="G1476" i="1" s="1"/>
  <c r="C1476" i="1"/>
  <c r="J1476" i="1" s="1"/>
  <c r="C1475" i="1"/>
  <c r="D1474" i="1"/>
  <c r="C1474" i="1"/>
  <c r="J1473" i="1"/>
  <c r="H1473" i="1"/>
  <c r="G1473" i="1"/>
  <c r="I1473" i="1" s="1"/>
  <c r="D1473" i="1"/>
  <c r="C1473" i="1"/>
  <c r="D1472" i="1"/>
  <c r="C1472" i="1"/>
  <c r="J1471" i="1"/>
  <c r="H1471" i="1"/>
  <c r="G1471" i="1"/>
  <c r="I1471" i="1" s="1"/>
  <c r="D1471" i="1"/>
  <c r="C1471" i="1"/>
  <c r="G1470" i="1"/>
  <c r="D1470" i="1"/>
  <c r="C1470" i="1"/>
  <c r="H1470" i="1" s="1"/>
  <c r="C1469" i="1"/>
  <c r="D1468" i="1"/>
  <c r="C1468" i="1"/>
  <c r="D1467" i="1"/>
  <c r="C1467" i="1"/>
  <c r="D1466" i="1"/>
  <c r="C1466" i="1"/>
  <c r="D1465" i="1"/>
  <c r="C1465" i="1"/>
  <c r="J1464" i="1"/>
  <c r="D1464" i="1"/>
  <c r="C1464" i="1"/>
  <c r="G1463" i="1"/>
  <c r="D1463" i="1"/>
  <c r="C1463" i="1"/>
  <c r="J1462" i="1"/>
  <c r="D1462" i="1"/>
  <c r="C1462" i="1"/>
  <c r="D1461" i="1"/>
  <c r="C1461" i="1"/>
  <c r="J1460" i="1"/>
  <c r="H1460" i="1"/>
  <c r="G1460" i="1"/>
  <c r="I1460" i="1" s="1"/>
  <c r="D1460" i="1"/>
  <c r="C1460" i="1"/>
  <c r="D1459" i="1"/>
  <c r="C1459" i="1"/>
  <c r="J1458" i="1"/>
  <c r="H1458" i="1"/>
  <c r="G1458" i="1"/>
  <c r="I1458" i="1" s="1"/>
  <c r="D1458" i="1"/>
  <c r="C1458" i="1"/>
  <c r="D1457" i="1"/>
  <c r="C1457" i="1"/>
  <c r="J1456" i="1"/>
  <c r="H1456" i="1"/>
  <c r="G1456" i="1"/>
  <c r="I1456" i="1" s="1"/>
  <c r="D1456" i="1"/>
  <c r="C1456" i="1"/>
  <c r="D1455" i="1"/>
  <c r="C1455" i="1"/>
  <c r="D1454" i="1"/>
  <c r="C1454" i="1"/>
  <c r="H1454" i="1" s="1"/>
  <c r="D1453" i="1"/>
  <c r="C1453" i="1"/>
  <c r="D1452" i="1"/>
  <c r="G1452" i="1" s="1"/>
  <c r="C1452" i="1"/>
  <c r="J1451" i="1"/>
  <c r="D1451" i="1"/>
  <c r="C1451" i="1"/>
  <c r="D1450" i="1"/>
  <c r="C1450" i="1"/>
  <c r="D1449" i="1"/>
  <c r="C1449" i="1"/>
  <c r="D1448" i="1"/>
  <c r="G1448" i="1" s="1"/>
  <c r="C1448" i="1"/>
  <c r="D1447" i="1"/>
  <c r="C1447" i="1"/>
  <c r="G1446" i="1"/>
  <c r="D1446" i="1"/>
  <c r="C1446" i="1"/>
  <c r="J1445" i="1"/>
  <c r="H1445" i="1"/>
  <c r="D1445" i="1"/>
  <c r="C1445" i="1"/>
  <c r="G1445" i="1" s="1"/>
  <c r="D1444" i="1"/>
  <c r="C1444" i="1"/>
  <c r="J1443" i="1"/>
  <c r="H1443" i="1"/>
  <c r="I1443" i="1" s="1"/>
  <c r="D1443" i="1"/>
  <c r="C1443" i="1"/>
  <c r="G1443" i="1" s="1"/>
  <c r="D1442" i="1"/>
  <c r="J1442" i="1" s="1"/>
  <c r="C1442" i="1"/>
  <c r="J1441" i="1"/>
  <c r="H1441" i="1"/>
  <c r="D1441" i="1"/>
  <c r="C1441" i="1"/>
  <c r="G1441" i="1" s="1"/>
  <c r="I1441" i="1" s="1"/>
  <c r="G1440" i="1"/>
  <c r="D1440" i="1"/>
  <c r="J1440" i="1" s="1"/>
  <c r="C1440" i="1"/>
  <c r="J1439" i="1"/>
  <c r="I1439" i="1"/>
  <c r="H1439" i="1"/>
  <c r="G1439" i="1"/>
  <c r="D1439" i="1"/>
  <c r="C1439" i="1"/>
  <c r="D1438" i="1"/>
  <c r="C1438" i="1"/>
  <c r="G1438" i="1" s="1"/>
  <c r="H1437" i="1"/>
  <c r="D1437" i="1"/>
  <c r="C1437" i="1"/>
  <c r="G1437" i="1" s="1"/>
  <c r="C1436" i="1"/>
  <c r="D1434" i="1"/>
  <c r="C1434" i="1"/>
  <c r="H1434" i="1" s="1"/>
  <c r="H1433" i="1"/>
  <c r="G1433" i="1"/>
  <c r="D1433" i="1"/>
  <c r="C1433" i="1"/>
  <c r="D1432" i="1"/>
  <c r="C1432" i="1"/>
  <c r="D1431" i="1"/>
  <c r="C1431" i="1"/>
  <c r="H1430" i="1"/>
  <c r="G1430" i="1"/>
  <c r="D1430" i="1"/>
  <c r="C1430" i="1"/>
  <c r="H1429" i="1"/>
  <c r="D1429" i="1"/>
  <c r="C1429" i="1"/>
  <c r="G1429" i="1" s="1"/>
  <c r="H1428" i="1"/>
  <c r="D1428" i="1"/>
  <c r="C1428" i="1"/>
  <c r="G1428" i="1" s="1"/>
  <c r="H1427" i="1"/>
  <c r="G1427" i="1"/>
  <c r="D1427" i="1"/>
  <c r="C1427" i="1"/>
  <c r="D1426" i="1"/>
  <c r="C1426" i="1"/>
  <c r="G1426" i="1" s="1"/>
  <c r="H1425" i="1"/>
  <c r="G1425" i="1"/>
  <c r="D1425" i="1"/>
  <c r="C1425" i="1"/>
  <c r="H1424" i="1"/>
  <c r="G1424" i="1"/>
  <c r="D1424" i="1"/>
  <c r="C1424" i="1"/>
  <c r="D1422" i="1"/>
  <c r="C1422" i="1"/>
  <c r="H1421" i="1"/>
  <c r="G1421" i="1"/>
  <c r="D1421" i="1"/>
  <c r="C1421" i="1"/>
  <c r="H1420" i="1"/>
  <c r="D1420" i="1"/>
  <c r="C1420" i="1"/>
  <c r="G1420" i="1" s="1"/>
  <c r="D1419" i="1"/>
  <c r="C1419" i="1"/>
  <c r="H1418" i="1"/>
  <c r="G1418" i="1"/>
  <c r="D1418" i="1"/>
  <c r="C1418" i="1"/>
  <c r="G1417" i="1"/>
  <c r="D1417" i="1"/>
  <c r="C1417" i="1"/>
  <c r="D1416" i="1"/>
  <c r="C1416" i="1"/>
  <c r="H1415" i="1"/>
  <c r="G1415" i="1"/>
  <c r="D1415" i="1"/>
  <c r="C1415" i="1"/>
  <c r="H1414" i="1"/>
  <c r="G1414" i="1"/>
  <c r="D1414" i="1"/>
  <c r="C1414" i="1"/>
  <c r="D1413" i="1"/>
  <c r="C1413" i="1"/>
  <c r="D1412" i="1"/>
  <c r="H1412" i="1" s="1"/>
  <c r="C1412" i="1"/>
  <c r="D1411" i="1"/>
  <c r="H1411" i="1" s="1"/>
  <c r="C1411" i="1"/>
  <c r="D1410" i="1"/>
  <c r="C1410" i="1"/>
  <c r="D1409" i="1"/>
  <c r="H1409" i="1" s="1"/>
  <c r="C1409" i="1"/>
  <c r="D1407" i="1"/>
  <c r="C1407" i="1"/>
  <c r="H1406" i="1"/>
  <c r="G1406" i="1"/>
  <c r="D1406" i="1"/>
  <c r="C1406" i="1"/>
  <c r="D1405" i="1"/>
  <c r="H1405" i="1" s="1"/>
  <c r="C1405" i="1"/>
  <c r="D1404" i="1"/>
  <c r="C1404" i="1"/>
  <c r="D1403" i="1"/>
  <c r="H1403" i="1" s="1"/>
  <c r="C1403" i="1"/>
  <c r="D1402" i="1"/>
  <c r="H1402" i="1" s="1"/>
  <c r="C1402" i="1"/>
  <c r="D1401" i="1"/>
  <c r="C1401" i="1"/>
  <c r="D1400" i="1"/>
  <c r="H1400" i="1" s="1"/>
  <c r="C1400" i="1"/>
  <c r="H1399" i="1"/>
  <c r="G1399" i="1"/>
  <c r="D1399" i="1"/>
  <c r="C1399" i="1"/>
  <c r="D1398" i="1"/>
  <c r="C1398" i="1"/>
  <c r="H1397" i="1"/>
  <c r="G1397" i="1"/>
  <c r="D1397" i="1"/>
  <c r="C1397" i="1"/>
  <c r="H1396" i="1"/>
  <c r="G1396" i="1"/>
  <c r="D1396" i="1"/>
  <c r="C1396" i="1"/>
  <c r="D1395" i="1"/>
  <c r="C1395" i="1"/>
  <c r="H1394" i="1"/>
  <c r="G1394" i="1"/>
  <c r="D1394" i="1"/>
  <c r="C1394" i="1"/>
  <c r="H1393" i="1"/>
  <c r="G1393" i="1"/>
  <c r="D1393" i="1"/>
  <c r="C1393" i="1"/>
  <c r="D1392" i="1"/>
  <c r="C1392" i="1"/>
  <c r="H1391" i="1"/>
  <c r="G1391" i="1"/>
  <c r="D1391" i="1"/>
  <c r="C1391" i="1"/>
  <c r="H1390" i="1"/>
  <c r="G1390" i="1"/>
  <c r="D1390" i="1"/>
  <c r="C1390" i="1"/>
  <c r="D1389" i="1"/>
  <c r="C1389" i="1"/>
  <c r="H1388" i="1"/>
  <c r="G1388" i="1"/>
  <c r="D1388" i="1"/>
  <c r="C1388" i="1"/>
  <c r="H1387" i="1"/>
  <c r="G1387" i="1"/>
  <c r="D1387" i="1"/>
  <c r="C1387" i="1"/>
  <c r="D1386" i="1"/>
  <c r="C1386" i="1"/>
  <c r="H1385" i="1"/>
  <c r="G1385" i="1"/>
  <c r="D1385" i="1"/>
  <c r="C1385" i="1"/>
  <c r="H1384" i="1"/>
  <c r="G1384" i="1"/>
  <c r="D1384" i="1"/>
  <c r="C1384" i="1"/>
  <c r="D1383" i="1"/>
  <c r="C1383" i="1"/>
  <c r="H1382" i="1"/>
  <c r="G1382" i="1"/>
  <c r="D1382" i="1"/>
  <c r="C1382" i="1"/>
  <c r="H1381" i="1"/>
  <c r="G1381" i="1"/>
  <c r="D1381" i="1"/>
  <c r="C1381" i="1"/>
  <c r="D1380" i="1"/>
  <c r="C1380" i="1"/>
  <c r="H1379" i="1"/>
  <c r="G1379" i="1"/>
  <c r="D1379" i="1"/>
  <c r="C1379" i="1"/>
  <c r="D1378" i="1"/>
  <c r="H1378" i="1" s="1"/>
  <c r="C1378" i="1"/>
  <c r="D1377" i="1"/>
  <c r="C1377" i="1"/>
  <c r="D1376" i="1"/>
  <c r="H1376" i="1" s="1"/>
  <c r="C1376" i="1"/>
  <c r="D1375" i="1"/>
  <c r="H1375" i="1" s="1"/>
  <c r="C1375" i="1"/>
  <c r="D1374" i="1"/>
  <c r="C1374" i="1"/>
  <c r="H1373" i="1"/>
  <c r="G1373" i="1"/>
  <c r="D1373" i="1"/>
  <c r="C1373" i="1"/>
  <c r="H1372" i="1"/>
  <c r="G1372" i="1"/>
  <c r="D1372" i="1"/>
  <c r="C1372" i="1"/>
  <c r="D1371" i="1"/>
  <c r="C1371" i="1"/>
  <c r="H1370" i="1"/>
  <c r="D1370" i="1"/>
  <c r="G1370" i="1" s="1"/>
  <c r="C1370" i="1"/>
  <c r="D1369" i="1"/>
  <c r="H1369" i="1" s="1"/>
  <c r="C1369" i="1"/>
  <c r="D1368" i="1"/>
  <c r="C1368" i="1"/>
  <c r="H1367" i="1"/>
  <c r="G1367" i="1"/>
  <c r="D1367" i="1"/>
  <c r="C1367" i="1"/>
  <c r="H1366" i="1"/>
  <c r="G1366" i="1"/>
  <c r="D1366" i="1"/>
  <c r="C1366" i="1"/>
  <c r="D1365" i="1"/>
  <c r="C1365" i="1"/>
  <c r="H1364" i="1"/>
  <c r="G1364" i="1"/>
  <c r="D1364" i="1"/>
  <c r="C1364" i="1"/>
  <c r="H1363" i="1"/>
  <c r="G1363" i="1"/>
  <c r="D1363" i="1"/>
  <c r="C1363" i="1"/>
  <c r="D1362" i="1"/>
  <c r="C1362" i="1"/>
  <c r="H1361" i="1"/>
  <c r="G1361" i="1"/>
  <c r="D1361" i="1"/>
  <c r="C1361" i="1"/>
  <c r="H1360" i="1"/>
  <c r="G1360" i="1"/>
  <c r="D1360" i="1"/>
  <c r="C1360" i="1"/>
  <c r="D1359" i="1"/>
  <c r="C1359" i="1"/>
  <c r="G1358" i="1"/>
  <c r="D1358" i="1"/>
  <c r="H1358" i="1" s="1"/>
  <c r="C1358" i="1"/>
  <c r="H1357" i="1"/>
  <c r="G1357" i="1"/>
  <c r="D1357" i="1"/>
  <c r="C1357" i="1"/>
  <c r="D1356" i="1"/>
  <c r="C1356" i="1"/>
  <c r="G1355" i="1"/>
  <c r="D1355" i="1"/>
  <c r="H1355" i="1" s="1"/>
  <c r="C1355" i="1"/>
  <c r="H1354" i="1"/>
  <c r="G1354" i="1"/>
  <c r="D1354" i="1"/>
  <c r="C1354" i="1"/>
  <c r="D1353" i="1"/>
  <c r="C1353" i="1"/>
  <c r="H1352" i="1"/>
  <c r="G1352" i="1"/>
  <c r="D1352" i="1"/>
  <c r="C1352" i="1"/>
  <c r="H1351" i="1"/>
  <c r="G1351" i="1"/>
  <c r="D1351" i="1"/>
  <c r="C1351" i="1"/>
  <c r="D1350" i="1"/>
  <c r="C1350" i="1"/>
  <c r="D1349" i="1"/>
  <c r="H1349" i="1" s="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D1334" i="1"/>
  <c r="G1334" i="1" s="1"/>
  <c r="C1334" i="1"/>
  <c r="D1333" i="1"/>
  <c r="H1333" i="1" s="1"/>
  <c r="C1333" i="1"/>
  <c r="D1332" i="1"/>
  <c r="C1332" i="1"/>
  <c r="H1331" i="1"/>
  <c r="G1331" i="1"/>
  <c r="D1331" i="1"/>
  <c r="C1331" i="1"/>
  <c r="D1330" i="1"/>
  <c r="H1330" i="1" s="1"/>
  <c r="C1330" i="1"/>
  <c r="H1328" i="1"/>
  <c r="G1328" i="1"/>
  <c r="D1328" i="1"/>
  <c r="C1328" i="1"/>
  <c r="H1327" i="1"/>
  <c r="G1327" i="1"/>
  <c r="D1327" i="1"/>
  <c r="C1327" i="1"/>
  <c r="D1326" i="1"/>
  <c r="C1326" i="1"/>
  <c r="H1325" i="1"/>
  <c r="G1325" i="1"/>
  <c r="D1325" i="1"/>
  <c r="C1325" i="1"/>
  <c r="D1324" i="1"/>
  <c r="H1324" i="1" s="1"/>
  <c r="C1324" i="1"/>
  <c r="D1323" i="1"/>
  <c r="C1323" i="1"/>
  <c r="G1322" i="1"/>
  <c r="D1322" i="1"/>
  <c r="H1322" i="1" s="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D1303" i="1"/>
  <c r="H1303" i="1" s="1"/>
  <c r="C1303" i="1"/>
  <c r="D1302" i="1"/>
  <c r="C1302" i="1"/>
  <c r="D1301" i="1"/>
  <c r="H1301" i="1" s="1"/>
  <c r="C1301" i="1"/>
  <c r="D1300" i="1"/>
  <c r="H1300" i="1" s="1"/>
  <c r="C1300"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D1286" i="1"/>
  <c r="G1286" i="1" s="1"/>
  <c r="C1286" i="1"/>
  <c r="H1285" i="1"/>
  <c r="G1285" i="1"/>
  <c r="D1285" i="1"/>
  <c r="C1285" i="1"/>
  <c r="D1284" i="1"/>
  <c r="C1284" i="1"/>
  <c r="H1283" i="1"/>
  <c r="D1283" i="1"/>
  <c r="G1283" i="1" s="1"/>
  <c r="C1283" i="1"/>
  <c r="H1282" i="1"/>
  <c r="G1282" i="1"/>
  <c r="D1282" i="1"/>
  <c r="C1282" i="1"/>
  <c r="D1281" i="1"/>
  <c r="C1281" i="1"/>
  <c r="H1280" i="1"/>
  <c r="D1280" i="1"/>
  <c r="G1280" i="1" s="1"/>
  <c r="C1280" i="1"/>
  <c r="H1279" i="1"/>
  <c r="G1279" i="1"/>
  <c r="D1279" i="1"/>
  <c r="C1279" i="1"/>
  <c r="D1278" i="1"/>
  <c r="C1278" i="1"/>
  <c r="H1277" i="1"/>
  <c r="D1277" i="1"/>
  <c r="G1277" i="1" s="1"/>
  <c r="C1277" i="1"/>
  <c r="H1276" i="1"/>
  <c r="G1276" i="1"/>
  <c r="D1276" i="1"/>
  <c r="C1276" i="1"/>
  <c r="D1275" i="1"/>
  <c r="C1275" i="1"/>
  <c r="H1274" i="1"/>
  <c r="D1274" i="1"/>
  <c r="G1274" i="1" s="1"/>
  <c r="C1274" i="1"/>
  <c r="H1273" i="1"/>
  <c r="G1273" i="1"/>
  <c r="D1273" i="1"/>
  <c r="C1273" i="1"/>
  <c r="D1272" i="1"/>
  <c r="C1272" i="1"/>
  <c r="H1271" i="1"/>
  <c r="D1271" i="1"/>
  <c r="G1271" i="1" s="1"/>
  <c r="C1271" i="1"/>
  <c r="D1270" i="1"/>
  <c r="H1270" i="1" s="1"/>
  <c r="C1270" i="1"/>
  <c r="D1269" i="1"/>
  <c r="C1269" i="1"/>
  <c r="H1268" i="1"/>
  <c r="D1268" i="1"/>
  <c r="G1268" i="1" s="1"/>
  <c r="C1268" i="1"/>
  <c r="H1267" i="1"/>
  <c r="G1267" i="1"/>
  <c r="D1267" i="1"/>
  <c r="C1267" i="1"/>
  <c r="D1266" i="1"/>
  <c r="C1266" i="1"/>
  <c r="H1265" i="1"/>
  <c r="D1265" i="1"/>
  <c r="G1265" i="1" s="1"/>
  <c r="C1265" i="1"/>
  <c r="D1264" i="1"/>
  <c r="C1264" i="1"/>
  <c r="D1263" i="1"/>
  <c r="C1263" i="1"/>
  <c r="H1262" i="1"/>
  <c r="D1262" i="1"/>
  <c r="G1262" i="1" s="1"/>
  <c r="C1262" i="1"/>
  <c r="H1261" i="1"/>
  <c r="G1261" i="1"/>
  <c r="D1261" i="1"/>
  <c r="C1261" i="1"/>
  <c r="D1260" i="1"/>
  <c r="C1260" i="1"/>
  <c r="H1259" i="1"/>
  <c r="D1259" i="1"/>
  <c r="G1259" i="1" s="1"/>
  <c r="C1259" i="1"/>
  <c r="H1258" i="1"/>
  <c r="G1258" i="1"/>
  <c r="D1258" i="1"/>
  <c r="C1258" i="1"/>
  <c r="D1257" i="1"/>
  <c r="C1257" i="1"/>
  <c r="H1256" i="1"/>
  <c r="D1256" i="1"/>
  <c r="G1256" i="1" s="1"/>
  <c r="C1256" i="1"/>
  <c r="H1255" i="1"/>
  <c r="G1255" i="1"/>
  <c r="D1255" i="1"/>
  <c r="C1255" i="1"/>
  <c r="D1254" i="1"/>
  <c r="C1254" i="1"/>
  <c r="H1253" i="1"/>
  <c r="D1253" i="1"/>
  <c r="G1253" i="1" s="1"/>
  <c r="C1253" i="1"/>
  <c r="H1252" i="1"/>
  <c r="G1252" i="1"/>
  <c r="D1252" i="1"/>
  <c r="C1252" i="1"/>
  <c r="D1251" i="1"/>
  <c r="C1251" i="1"/>
  <c r="H1250" i="1"/>
  <c r="D1250" i="1"/>
  <c r="G1250" i="1" s="1"/>
  <c r="C1250" i="1"/>
  <c r="H1249" i="1"/>
  <c r="G1249" i="1"/>
  <c r="D1249" i="1"/>
  <c r="C1249" i="1"/>
  <c r="D1248" i="1"/>
  <c r="C1248" i="1"/>
  <c r="H1247" i="1"/>
  <c r="D1247" i="1"/>
  <c r="G1247" i="1" s="1"/>
  <c r="C1247" i="1"/>
  <c r="H1246" i="1"/>
  <c r="G1246" i="1"/>
  <c r="D1246" i="1"/>
  <c r="C1246" i="1"/>
  <c r="D1245" i="1"/>
  <c r="C1245" i="1"/>
  <c r="H1244" i="1"/>
  <c r="D1244" i="1"/>
  <c r="G1244" i="1" s="1"/>
  <c r="C1244" i="1"/>
  <c r="H1243" i="1"/>
  <c r="G1243" i="1"/>
  <c r="D1243" i="1"/>
  <c r="C1243" i="1"/>
  <c r="D1242" i="1"/>
  <c r="C1242" i="1"/>
  <c r="D1241" i="1"/>
  <c r="C1241" i="1"/>
  <c r="H1241" i="1" s="1"/>
  <c r="D1240" i="1"/>
  <c r="H1240" i="1" s="1"/>
  <c r="C1240" i="1"/>
  <c r="D1239" i="1"/>
  <c r="C1239" i="1"/>
  <c r="H1238" i="1"/>
  <c r="D1238" i="1"/>
  <c r="G1238" i="1" s="1"/>
  <c r="C1238" i="1"/>
  <c r="H1237" i="1"/>
  <c r="D1237" i="1"/>
  <c r="G1237" i="1" s="1"/>
  <c r="C1237" i="1"/>
  <c r="D1236" i="1"/>
  <c r="C1236" i="1"/>
  <c r="D1235" i="1"/>
  <c r="G1235" i="1" s="1"/>
  <c r="C1235" i="1"/>
  <c r="H1234" i="1"/>
  <c r="G1234" i="1"/>
  <c r="D1234" i="1"/>
  <c r="C1234" i="1"/>
  <c r="D1233" i="1"/>
  <c r="C1233" i="1"/>
  <c r="D1232" i="1"/>
  <c r="G1232" i="1" s="1"/>
  <c r="C1232" i="1"/>
  <c r="H1231" i="1"/>
  <c r="G1231" i="1"/>
  <c r="D1231" i="1"/>
  <c r="C1231" i="1"/>
  <c r="D1230" i="1"/>
  <c r="C1230" i="1"/>
  <c r="D1229" i="1"/>
  <c r="G1229" i="1" s="1"/>
  <c r="C1229" i="1"/>
  <c r="D1228" i="1"/>
  <c r="G1228" i="1" s="1"/>
  <c r="C1228" i="1"/>
  <c r="D1227" i="1"/>
  <c r="C1227" i="1"/>
  <c r="D1226" i="1"/>
  <c r="G1226" i="1" s="1"/>
  <c r="C1226" i="1"/>
  <c r="H1225" i="1"/>
  <c r="G1225" i="1"/>
  <c r="D1225" i="1"/>
  <c r="C1225" i="1"/>
  <c r="D1224" i="1"/>
  <c r="C1224" i="1"/>
  <c r="D1223" i="1"/>
  <c r="G1223" i="1" s="1"/>
  <c r="C1223" i="1"/>
  <c r="C1222" i="1"/>
  <c r="D1221" i="1"/>
  <c r="C1221" i="1"/>
  <c r="D1220" i="1"/>
  <c r="G1220" i="1" s="1"/>
  <c r="C1220" i="1"/>
  <c r="D1219" i="1"/>
  <c r="H1219" i="1" s="1"/>
  <c r="C1219" i="1"/>
  <c r="D1218" i="1"/>
  <c r="C1218" i="1"/>
  <c r="D1217" i="1"/>
  <c r="G1217" i="1" s="1"/>
  <c r="C1217" i="1"/>
  <c r="D1216" i="1"/>
  <c r="H1216" i="1" s="1"/>
  <c r="C1216" i="1"/>
  <c r="C1215" i="1"/>
  <c r="H1213" i="1"/>
  <c r="G1213" i="1"/>
  <c r="D1213" i="1"/>
  <c r="C1213" i="1"/>
  <c r="D1212" i="1"/>
  <c r="C1212" i="1"/>
  <c r="H1211" i="1"/>
  <c r="D1211" i="1"/>
  <c r="G1211" i="1" s="1"/>
  <c r="C1211" i="1"/>
  <c r="H1210" i="1"/>
  <c r="G1210" i="1"/>
  <c r="D1210" i="1"/>
  <c r="C1210" i="1"/>
  <c r="D1209" i="1"/>
  <c r="C1209" i="1"/>
  <c r="H1208" i="1"/>
  <c r="D1208" i="1"/>
  <c r="G1208" i="1" s="1"/>
  <c r="C1208" i="1"/>
  <c r="H1207" i="1"/>
  <c r="G1207" i="1"/>
  <c r="D1207" i="1"/>
  <c r="C1207" i="1"/>
  <c r="D1206" i="1"/>
  <c r="C1206" i="1"/>
  <c r="H1205" i="1"/>
  <c r="D1205" i="1"/>
  <c r="G1205" i="1" s="1"/>
  <c r="C1205" i="1"/>
  <c r="H1204" i="1"/>
  <c r="G1204" i="1"/>
  <c r="D1204" i="1"/>
  <c r="C1204" i="1"/>
  <c r="D1203" i="1"/>
  <c r="C1203" i="1"/>
  <c r="H1202" i="1"/>
  <c r="D1202" i="1"/>
  <c r="G1202" i="1" s="1"/>
  <c r="C1202" i="1"/>
  <c r="H1201" i="1"/>
  <c r="G1201" i="1"/>
  <c r="D1201" i="1"/>
  <c r="C1201" i="1"/>
  <c r="D1200" i="1"/>
  <c r="C1200" i="1"/>
  <c r="H1199" i="1"/>
  <c r="D1199" i="1"/>
  <c r="G1199" i="1" s="1"/>
  <c r="C1199" i="1"/>
  <c r="H1198" i="1"/>
  <c r="G1198" i="1"/>
  <c r="D1198" i="1"/>
  <c r="C1198" i="1"/>
  <c r="D1197" i="1"/>
  <c r="C1197" i="1"/>
  <c r="H1196" i="1"/>
  <c r="D1196" i="1"/>
  <c r="G1196" i="1" s="1"/>
  <c r="C1196" i="1"/>
  <c r="H1195" i="1"/>
  <c r="G1195" i="1"/>
  <c r="D1195" i="1"/>
  <c r="C1195" i="1"/>
  <c r="D1194" i="1"/>
  <c r="G1194" i="1" s="1"/>
  <c r="C1194" i="1"/>
  <c r="H1193" i="1"/>
  <c r="D1193" i="1"/>
  <c r="G1193" i="1" s="1"/>
  <c r="C1193" i="1"/>
  <c r="H1192" i="1"/>
  <c r="G1192" i="1"/>
  <c r="D1192" i="1"/>
  <c r="C1192" i="1"/>
  <c r="H1191" i="1"/>
  <c r="G1191" i="1"/>
  <c r="D1191" i="1"/>
  <c r="C1191" i="1"/>
  <c r="H1190" i="1"/>
  <c r="D1190" i="1"/>
  <c r="G1190" i="1" s="1"/>
  <c r="C1190" i="1"/>
  <c r="H1189" i="1"/>
  <c r="G1189" i="1"/>
  <c r="D1189" i="1"/>
  <c r="C1189" i="1"/>
  <c r="D1188" i="1"/>
  <c r="C1188" i="1"/>
  <c r="H1188" i="1" s="1"/>
  <c r="H1187" i="1"/>
  <c r="D1187" i="1"/>
  <c r="G1187" i="1" s="1"/>
  <c r="C1187" i="1"/>
  <c r="H1186" i="1"/>
  <c r="G1186" i="1"/>
  <c r="D1186" i="1"/>
  <c r="C1186" i="1"/>
  <c r="G1185" i="1"/>
  <c r="D1185" i="1"/>
  <c r="C1185" i="1"/>
  <c r="H1185" i="1" s="1"/>
  <c r="D1184" i="1"/>
  <c r="G1184" i="1" s="1"/>
  <c r="C1184" i="1"/>
  <c r="G1183" i="1"/>
  <c r="D1183" i="1"/>
  <c r="H1183" i="1" s="1"/>
  <c r="C1183" i="1"/>
  <c r="H1182" i="1"/>
  <c r="D1182" i="1"/>
  <c r="C1182" i="1"/>
  <c r="G1182" i="1" s="1"/>
  <c r="H1181" i="1"/>
  <c r="G1181" i="1"/>
  <c r="D1181" i="1"/>
  <c r="C1181" i="1"/>
  <c r="H1180" i="1"/>
  <c r="G1180" i="1"/>
  <c r="D1180" i="1"/>
  <c r="C1180" i="1"/>
  <c r="H1179" i="1"/>
  <c r="D1179" i="1"/>
  <c r="C1179" i="1"/>
  <c r="G1179" i="1" s="1"/>
  <c r="H1178" i="1"/>
  <c r="G1178" i="1"/>
  <c r="D1178" i="1"/>
  <c r="C1178" i="1"/>
  <c r="H1177" i="1"/>
  <c r="G1177" i="1"/>
  <c r="D1177" i="1"/>
  <c r="C1177" i="1"/>
  <c r="H1176" i="1"/>
  <c r="D1176" i="1"/>
  <c r="C1176" i="1"/>
  <c r="G1176" i="1" s="1"/>
  <c r="H1175" i="1"/>
  <c r="G1175" i="1"/>
  <c r="D1175" i="1"/>
  <c r="C1175" i="1"/>
  <c r="H1174" i="1"/>
  <c r="G1174" i="1"/>
  <c r="D1174" i="1"/>
  <c r="C1174" i="1"/>
  <c r="H1173" i="1"/>
  <c r="D1173" i="1"/>
  <c r="C1173" i="1"/>
  <c r="G1173" i="1" s="1"/>
  <c r="H1172" i="1"/>
  <c r="G1172" i="1"/>
  <c r="D1172" i="1"/>
  <c r="C1172" i="1"/>
  <c r="H1171" i="1"/>
  <c r="G1171" i="1"/>
  <c r="D1171" i="1"/>
  <c r="C1171" i="1"/>
  <c r="H1170" i="1"/>
  <c r="D1170" i="1"/>
  <c r="C1170" i="1"/>
  <c r="G1170" i="1" s="1"/>
  <c r="H1169" i="1"/>
  <c r="G1169" i="1"/>
  <c r="D1169" i="1"/>
  <c r="C1169" i="1"/>
  <c r="H1168" i="1"/>
  <c r="G1168" i="1"/>
  <c r="D1168" i="1"/>
  <c r="C1168" i="1"/>
  <c r="H1167" i="1"/>
  <c r="D1167" i="1"/>
  <c r="C1167" i="1"/>
  <c r="G1167" i="1" s="1"/>
  <c r="H1166" i="1"/>
  <c r="G1166" i="1"/>
  <c r="D1166" i="1"/>
  <c r="C1166" i="1"/>
  <c r="D1165" i="1"/>
  <c r="H1165" i="1" s="1"/>
  <c r="C1165" i="1"/>
  <c r="H1164" i="1"/>
  <c r="D1164" i="1"/>
  <c r="C1164" i="1"/>
  <c r="G1164" i="1" s="1"/>
  <c r="D1163" i="1"/>
  <c r="H1163" i="1" s="1"/>
  <c r="C1163" i="1"/>
  <c r="H1162" i="1"/>
  <c r="G1162" i="1"/>
  <c r="D1162" i="1"/>
  <c r="C1162" i="1"/>
  <c r="H1161" i="1"/>
  <c r="D1161" i="1"/>
  <c r="C1161" i="1"/>
  <c r="G1161" i="1" s="1"/>
  <c r="D1160" i="1"/>
  <c r="H1160" i="1" s="1"/>
  <c r="C1160" i="1"/>
  <c r="H1159" i="1"/>
  <c r="G1159" i="1"/>
  <c r="D1159" i="1"/>
  <c r="C1159" i="1"/>
  <c r="H1158" i="1"/>
  <c r="D1158" i="1"/>
  <c r="C1158" i="1"/>
  <c r="G1158" i="1" s="1"/>
  <c r="D1157" i="1"/>
  <c r="H1157" i="1" s="1"/>
  <c r="C1157" i="1"/>
  <c r="D1156" i="1"/>
  <c r="H1156" i="1" s="1"/>
  <c r="C1156" i="1"/>
  <c r="D1155" i="1"/>
  <c r="H1155" i="1" s="1"/>
  <c r="C1155" i="1"/>
  <c r="C1154" i="1"/>
  <c r="C1153" i="1"/>
  <c r="H1151" i="1"/>
  <c r="G1151" i="1"/>
  <c r="D1151" i="1"/>
  <c r="C1151" i="1"/>
  <c r="H1150" i="1"/>
  <c r="G1150" i="1"/>
  <c r="D1150" i="1"/>
  <c r="C1150" i="1"/>
  <c r="H1149" i="1"/>
  <c r="D1149" i="1"/>
  <c r="C1149" i="1"/>
  <c r="G1149" i="1" s="1"/>
  <c r="H1148" i="1"/>
  <c r="G1148" i="1"/>
  <c r="D1148" i="1"/>
  <c r="C1148" i="1"/>
  <c r="H1147" i="1"/>
  <c r="G1147" i="1"/>
  <c r="D1147" i="1"/>
  <c r="C1147" i="1"/>
  <c r="H1146" i="1"/>
  <c r="D1146" i="1"/>
  <c r="C1146" i="1"/>
  <c r="G1146" i="1" s="1"/>
  <c r="H1145" i="1"/>
  <c r="G1145" i="1"/>
  <c r="D1145" i="1"/>
  <c r="C1145" i="1"/>
  <c r="H1144" i="1"/>
  <c r="G1144" i="1"/>
  <c r="D1144" i="1"/>
  <c r="C1144" i="1"/>
  <c r="H1143" i="1"/>
  <c r="D1143" i="1"/>
  <c r="C1143" i="1"/>
  <c r="G1143" i="1" s="1"/>
  <c r="H1142" i="1"/>
  <c r="G1142" i="1"/>
  <c r="D1142" i="1"/>
  <c r="C1142" i="1"/>
  <c r="D1141" i="1"/>
  <c r="H1141" i="1" s="1"/>
  <c r="C1141" i="1"/>
  <c r="H1140" i="1"/>
  <c r="D1140" i="1"/>
  <c r="C1140" i="1"/>
  <c r="G1140" i="1" s="1"/>
  <c r="H1139" i="1"/>
  <c r="G1139" i="1"/>
  <c r="D1139" i="1"/>
  <c r="C1139" i="1"/>
  <c r="H1138" i="1"/>
  <c r="G1138" i="1"/>
  <c r="D1138" i="1"/>
  <c r="C1138" i="1"/>
  <c r="D1137" i="1"/>
  <c r="H1137" i="1" s="1"/>
  <c r="C1137" i="1"/>
  <c r="G1137" i="1" s="1"/>
  <c r="D1136" i="1"/>
  <c r="H1136" i="1" s="1"/>
  <c r="C1136" i="1"/>
  <c r="H1135" i="1"/>
  <c r="G1135" i="1"/>
  <c r="D1135" i="1"/>
  <c r="C1135" i="1"/>
  <c r="H1134" i="1"/>
  <c r="D1134" i="1"/>
  <c r="C1134" i="1"/>
  <c r="G1134" i="1" s="1"/>
  <c r="H1133" i="1"/>
  <c r="G1133" i="1"/>
  <c r="D1133" i="1"/>
  <c r="C1133" i="1"/>
  <c r="H1132" i="1"/>
  <c r="G1132" i="1"/>
  <c r="D1132" i="1"/>
  <c r="C1132" i="1"/>
  <c r="H1131" i="1"/>
  <c r="D1131" i="1"/>
  <c r="C1131" i="1"/>
  <c r="G1131" i="1" s="1"/>
  <c r="H1130" i="1"/>
  <c r="G1130" i="1"/>
  <c r="D1130" i="1"/>
  <c r="C1130" i="1"/>
  <c r="H1129" i="1"/>
  <c r="G1129" i="1"/>
  <c r="D1129" i="1"/>
  <c r="C1129" i="1"/>
  <c r="H1128" i="1"/>
  <c r="D1128" i="1"/>
  <c r="C1128" i="1"/>
  <c r="G1128" i="1" s="1"/>
  <c r="H1127" i="1"/>
  <c r="G1127" i="1"/>
  <c r="D1127" i="1"/>
  <c r="C1127" i="1"/>
  <c r="H1126" i="1"/>
  <c r="G1126" i="1"/>
  <c r="D1126" i="1"/>
  <c r="C1126" i="1"/>
  <c r="D1125" i="1"/>
  <c r="H1125" i="1" s="1"/>
  <c r="C1125" i="1"/>
  <c r="G1125" i="1" s="1"/>
  <c r="H1123" i="1"/>
  <c r="G1123" i="1"/>
  <c r="D1123" i="1"/>
  <c r="C1123" i="1"/>
  <c r="D1122" i="1"/>
  <c r="C1122" i="1"/>
  <c r="H1121" i="1"/>
  <c r="G1121" i="1"/>
  <c r="D1121" i="1"/>
  <c r="C1121" i="1"/>
  <c r="H1120" i="1"/>
  <c r="G1120" i="1"/>
  <c r="D1120" i="1"/>
  <c r="C1120" i="1"/>
  <c r="D1119" i="1"/>
  <c r="C1119" i="1"/>
  <c r="D1118" i="1"/>
  <c r="H1118" i="1" s="1"/>
  <c r="C1118" i="1"/>
  <c r="D1117" i="1"/>
  <c r="H1117" i="1" s="1"/>
  <c r="C1117" i="1"/>
  <c r="D1116" i="1"/>
  <c r="C1116" i="1"/>
  <c r="H1115" i="1"/>
  <c r="G1115" i="1"/>
  <c r="D1115" i="1"/>
  <c r="C1115" i="1"/>
  <c r="H1114" i="1"/>
  <c r="G1114" i="1"/>
  <c r="D1114" i="1"/>
  <c r="C1114" i="1"/>
  <c r="D1113" i="1"/>
  <c r="C1113" i="1"/>
  <c r="C1112" i="1"/>
  <c r="H1111" i="1"/>
  <c r="G1111" i="1"/>
  <c r="D1111" i="1"/>
  <c r="C1111" i="1"/>
  <c r="D1110" i="1"/>
  <c r="C1110" i="1"/>
  <c r="H1109" i="1"/>
  <c r="G1109" i="1"/>
  <c r="D1109" i="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D1096" i="1"/>
  <c r="H1095" i="1"/>
  <c r="D1095" i="1"/>
  <c r="C1095" i="1"/>
  <c r="G1095" i="1" s="1"/>
  <c r="H1094" i="1"/>
  <c r="G1094" i="1"/>
  <c r="D1094" i="1"/>
  <c r="C1094" i="1"/>
  <c r="H1093" i="1"/>
  <c r="G1093" i="1"/>
  <c r="D1093" i="1"/>
  <c r="C1093" i="1"/>
  <c r="H1092" i="1"/>
  <c r="D1092" i="1"/>
  <c r="C1092" i="1"/>
  <c r="G1092" i="1" s="1"/>
  <c r="H1091" i="1"/>
  <c r="G1091" i="1"/>
  <c r="D1091" i="1"/>
  <c r="C1091" i="1"/>
  <c r="H1090" i="1"/>
  <c r="G1090" i="1"/>
  <c r="D1090" i="1"/>
  <c r="C1090" i="1"/>
  <c r="H1089" i="1"/>
  <c r="D1089" i="1"/>
  <c r="C1089" i="1"/>
  <c r="G1089" i="1" s="1"/>
  <c r="H1088" i="1"/>
  <c r="G1088" i="1"/>
  <c r="D1088" i="1"/>
  <c r="C1088" i="1"/>
  <c r="H1087" i="1"/>
  <c r="G1087" i="1"/>
  <c r="D1087" i="1"/>
  <c r="C1087" i="1"/>
  <c r="H1086" i="1"/>
  <c r="D1086" i="1"/>
  <c r="C1086" i="1"/>
  <c r="G1086" i="1" s="1"/>
  <c r="H1085" i="1"/>
  <c r="G1085" i="1"/>
  <c r="D1085" i="1"/>
  <c r="C1085" i="1"/>
  <c r="H1084" i="1"/>
  <c r="G1084" i="1"/>
  <c r="D1084" i="1"/>
  <c r="C1084" i="1"/>
  <c r="H1083" i="1"/>
  <c r="D1083" i="1"/>
  <c r="C1083" i="1"/>
  <c r="G1083" i="1" s="1"/>
  <c r="H1082" i="1"/>
  <c r="G1082" i="1"/>
  <c r="D1082" i="1"/>
  <c r="C1082" i="1"/>
  <c r="H1081" i="1"/>
  <c r="G1081" i="1"/>
  <c r="D1081" i="1"/>
  <c r="C1081" i="1"/>
  <c r="H1080" i="1"/>
  <c r="D1080" i="1"/>
  <c r="C1080" i="1"/>
  <c r="G1080" i="1" s="1"/>
  <c r="H1079" i="1"/>
  <c r="G1079" i="1"/>
  <c r="D1079" i="1"/>
  <c r="C1079" i="1"/>
  <c r="H1078" i="1"/>
  <c r="G1078" i="1"/>
  <c r="D1078" i="1"/>
  <c r="C1078" i="1"/>
  <c r="H1077" i="1"/>
  <c r="D1077" i="1"/>
  <c r="C1077" i="1"/>
  <c r="G1077" i="1" s="1"/>
  <c r="H1076" i="1"/>
  <c r="G1076" i="1"/>
  <c r="D1076" i="1"/>
  <c r="C1076" i="1"/>
  <c r="H1075" i="1"/>
  <c r="G1075" i="1"/>
  <c r="D1075" i="1"/>
  <c r="C1075" i="1"/>
  <c r="H1074" i="1"/>
  <c r="D1074" i="1"/>
  <c r="C1074" i="1"/>
  <c r="G1074" i="1" s="1"/>
  <c r="H1073" i="1"/>
  <c r="G1073" i="1"/>
  <c r="D1073" i="1"/>
  <c r="C1073" i="1"/>
  <c r="H1072" i="1"/>
  <c r="G1072" i="1"/>
  <c r="D1072" i="1"/>
  <c r="C1072" i="1"/>
  <c r="H1071" i="1"/>
  <c r="D1071" i="1"/>
  <c r="C1071" i="1"/>
  <c r="G1071" i="1" s="1"/>
  <c r="H1070" i="1"/>
  <c r="G1070" i="1"/>
  <c r="D1070" i="1"/>
  <c r="C1070" i="1"/>
  <c r="H1069" i="1"/>
  <c r="G1069" i="1"/>
  <c r="D1069" i="1"/>
  <c r="C1069" i="1"/>
  <c r="H1068" i="1"/>
  <c r="D1068" i="1"/>
  <c r="C1068" i="1"/>
  <c r="G1068" i="1" s="1"/>
  <c r="H1067" i="1"/>
  <c r="G1067" i="1"/>
  <c r="D1067" i="1"/>
  <c r="C1067" i="1"/>
  <c r="H1066" i="1"/>
  <c r="G1066" i="1"/>
  <c r="D1066" i="1"/>
  <c r="C1066" i="1"/>
  <c r="H1065" i="1"/>
  <c r="D1065" i="1"/>
  <c r="C1065" i="1"/>
  <c r="G1065" i="1" s="1"/>
  <c r="H1064" i="1"/>
  <c r="G1064" i="1"/>
  <c r="D1064" i="1"/>
  <c r="C1064" i="1"/>
  <c r="H1063" i="1"/>
  <c r="G1063" i="1"/>
  <c r="D1063" i="1"/>
  <c r="C1063" i="1"/>
  <c r="H1062" i="1"/>
  <c r="D1062" i="1"/>
  <c r="C1062" i="1"/>
  <c r="G1062" i="1" s="1"/>
  <c r="H1061" i="1"/>
  <c r="G1061" i="1"/>
  <c r="D1061" i="1"/>
  <c r="C1061" i="1"/>
  <c r="H1060" i="1"/>
  <c r="G1060" i="1"/>
  <c r="D1060" i="1"/>
  <c r="C1060" i="1"/>
  <c r="H1059" i="1"/>
  <c r="D1059" i="1"/>
  <c r="C1059" i="1"/>
  <c r="G1059" i="1" s="1"/>
  <c r="H1058" i="1"/>
  <c r="G1058" i="1"/>
  <c r="D1058" i="1"/>
  <c r="C1058" i="1"/>
  <c r="H1057" i="1"/>
  <c r="G1057" i="1"/>
  <c r="D1057" i="1"/>
  <c r="C1057" i="1"/>
  <c r="H1056" i="1"/>
  <c r="D1056" i="1"/>
  <c r="C1056" i="1"/>
  <c r="G1056" i="1" s="1"/>
  <c r="H1055" i="1"/>
  <c r="G1055" i="1"/>
  <c r="D1055" i="1"/>
  <c r="C1055" i="1"/>
  <c r="H1054" i="1"/>
  <c r="G1054" i="1"/>
  <c r="D1054" i="1"/>
  <c r="C1054" i="1"/>
  <c r="H1053" i="1"/>
  <c r="D1053" i="1"/>
  <c r="C1053" i="1"/>
  <c r="G1053" i="1" s="1"/>
  <c r="H1052" i="1"/>
  <c r="G1052" i="1"/>
  <c r="D1052" i="1"/>
  <c r="C1052" i="1"/>
  <c r="H1051" i="1"/>
  <c r="G1051" i="1"/>
  <c r="D1051" i="1"/>
  <c r="C1051" i="1"/>
  <c r="D1050" i="1"/>
  <c r="H1050" i="1" s="1"/>
  <c r="C1050" i="1"/>
  <c r="H1049" i="1"/>
  <c r="G1049" i="1"/>
  <c r="D1049" i="1"/>
  <c r="C1049" i="1"/>
  <c r="D1048" i="1"/>
  <c r="H1048" i="1" s="1"/>
  <c r="C1048" i="1"/>
  <c r="H1045" i="1"/>
  <c r="G1045" i="1"/>
  <c r="D1045" i="1"/>
  <c r="C1045" i="1"/>
  <c r="H1044" i="1"/>
  <c r="D1044" i="1"/>
  <c r="C1044" i="1"/>
  <c r="G1044" i="1" s="1"/>
  <c r="H1043" i="1"/>
  <c r="G1043" i="1"/>
  <c r="D1043" i="1"/>
  <c r="C1043" i="1"/>
  <c r="H1042" i="1"/>
  <c r="G1042" i="1"/>
  <c r="D1042" i="1"/>
  <c r="C1042" i="1"/>
  <c r="H1041" i="1"/>
  <c r="D1041" i="1"/>
  <c r="C1041" i="1"/>
  <c r="G1041" i="1" s="1"/>
  <c r="H1040" i="1"/>
  <c r="G1040" i="1"/>
  <c r="D1040" i="1"/>
  <c r="C1040" i="1"/>
  <c r="H1039" i="1"/>
  <c r="G1039" i="1"/>
  <c r="D1039" i="1"/>
  <c r="C1039" i="1"/>
  <c r="H1038" i="1"/>
  <c r="D1038" i="1"/>
  <c r="C1038" i="1"/>
  <c r="G1038" i="1" s="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D1029" i="1"/>
  <c r="H1029" i="1" s="1"/>
  <c r="C1029" i="1"/>
  <c r="D1028" i="1"/>
  <c r="H1028" i="1" s="1"/>
  <c r="C1028" i="1"/>
  <c r="D1027" i="1"/>
  <c r="H1027" i="1" s="1"/>
  <c r="C1027" i="1"/>
  <c r="D1026" i="1"/>
  <c r="H1026" i="1" s="1"/>
  <c r="C1026" i="1"/>
  <c r="D1025" i="1"/>
  <c r="H1025" i="1" s="1"/>
  <c r="C1025" i="1"/>
  <c r="H1024" i="1"/>
  <c r="G1024" i="1"/>
  <c r="D1024" i="1"/>
  <c r="C1024" i="1"/>
  <c r="C1023" i="1"/>
  <c r="D1022" i="1"/>
  <c r="H1022" i="1" s="1"/>
  <c r="C1022" i="1"/>
  <c r="H1021" i="1"/>
  <c r="G1021" i="1"/>
  <c r="D1021" i="1"/>
  <c r="C1021" i="1"/>
  <c r="D1020" i="1"/>
  <c r="H1020" i="1" s="1"/>
  <c r="C1020" i="1"/>
  <c r="D1019" i="1"/>
  <c r="H1019" i="1" s="1"/>
  <c r="C1019" i="1"/>
  <c r="H1018" i="1"/>
  <c r="G1018" i="1"/>
  <c r="D1018" i="1"/>
  <c r="C1018" i="1"/>
  <c r="D1017" i="1"/>
  <c r="H1017" i="1" s="1"/>
  <c r="C1017" i="1"/>
  <c r="H1016" i="1"/>
  <c r="G1016" i="1"/>
  <c r="D1016" i="1"/>
  <c r="C1016" i="1"/>
  <c r="H1015" i="1"/>
  <c r="G1015" i="1"/>
  <c r="D1015" i="1"/>
  <c r="C1015" i="1"/>
  <c r="D1014" i="1"/>
  <c r="H1014" i="1" s="1"/>
  <c r="C1014" i="1"/>
  <c r="H1013" i="1"/>
  <c r="G1013" i="1"/>
  <c r="D1013" i="1"/>
  <c r="C1013" i="1"/>
  <c r="D1012" i="1"/>
  <c r="H1012" i="1" s="1"/>
  <c r="C1012" i="1"/>
  <c r="D1011" i="1"/>
  <c r="H1011" i="1" s="1"/>
  <c r="C1011" i="1"/>
  <c r="H1010" i="1"/>
  <c r="G1010" i="1"/>
  <c r="D1010" i="1"/>
  <c r="C1010" i="1"/>
  <c r="H1009" i="1"/>
  <c r="G1009" i="1"/>
  <c r="D1009" i="1"/>
  <c r="C1009" i="1"/>
  <c r="D1008" i="1"/>
  <c r="H1008" i="1" s="1"/>
  <c r="C1008" i="1"/>
  <c r="D1007" i="1"/>
  <c r="H1007" i="1" s="1"/>
  <c r="C1007" i="1"/>
  <c r="D1006" i="1"/>
  <c r="H1006" i="1" s="1"/>
  <c r="C1006" i="1"/>
  <c r="D1005" i="1"/>
  <c r="H1005" i="1" s="1"/>
  <c r="C1005" i="1"/>
  <c r="G1005" i="1" s="1"/>
  <c r="D1004" i="1"/>
  <c r="H1004" i="1" s="1"/>
  <c r="C1004" i="1"/>
  <c r="D1003" i="1"/>
  <c r="H1003" i="1" s="1"/>
  <c r="C1003" i="1"/>
  <c r="D1002" i="1"/>
  <c r="H1002" i="1" s="1"/>
  <c r="C1002" i="1"/>
  <c r="H1001" i="1"/>
  <c r="G1001" i="1"/>
  <c r="D1001" i="1"/>
  <c r="C1001" i="1"/>
  <c r="H1000" i="1"/>
  <c r="G1000" i="1"/>
  <c r="D1000" i="1"/>
  <c r="C1000" i="1"/>
  <c r="D999" i="1"/>
  <c r="H999" i="1" s="1"/>
  <c r="C999" i="1"/>
  <c r="D998" i="1"/>
  <c r="H998" i="1" s="1"/>
  <c r="C998" i="1"/>
  <c r="D997" i="1"/>
  <c r="H997" i="1" s="1"/>
  <c r="C997" i="1"/>
  <c r="D996" i="1"/>
  <c r="H996" i="1" s="1"/>
  <c r="C996" i="1"/>
  <c r="H995" i="1"/>
  <c r="G995" i="1"/>
  <c r="D995" i="1"/>
  <c r="C995" i="1"/>
  <c r="D994" i="1"/>
  <c r="H994" i="1" s="1"/>
  <c r="C994" i="1"/>
  <c r="D993" i="1"/>
  <c r="C993" i="1"/>
  <c r="D992" i="1"/>
  <c r="H992" i="1" s="1"/>
  <c r="C992" i="1"/>
  <c r="D991" i="1"/>
  <c r="C991" i="1"/>
  <c r="C990" i="1"/>
  <c r="H989" i="1"/>
  <c r="G989" i="1"/>
  <c r="D989" i="1"/>
  <c r="C989" i="1"/>
  <c r="H988" i="1"/>
  <c r="G988" i="1"/>
  <c r="D988" i="1"/>
  <c r="C988" i="1"/>
  <c r="D987" i="1"/>
  <c r="H987" i="1" s="1"/>
  <c r="C987" i="1"/>
  <c r="D986" i="1"/>
  <c r="H986" i="1" s="1"/>
  <c r="C986" i="1"/>
  <c r="C985"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D973" i="1"/>
  <c r="C973" i="1"/>
  <c r="D972" i="1"/>
  <c r="C972" i="1"/>
  <c r="D971" i="1"/>
  <c r="C971" i="1"/>
  <c r="H971" i="1" s="1"/>
  <c r="D970" i="1"/>
  <c r="C970" i="1"/>
  <c r="D969" i="1"/>
  <c r="C969" i="1"/>
  <c r="G968" i="1"/>
  <c r="D968" i="1"/>
  <c r="C968" i="1"/>
  <c r="H968" i="1" s="1"/>
  <c r="D967" i="1"/>
  <c r="C967" i="1"/>
  <c r="D966" i="1"/>
  <c r="C966" i="1"/>
  <c r="H966" i="1" s="1"/>
  <c r="G965" i="1"/>
  <c r="D965" i="1"/>
  <c r="C965" i="1"/>
  <c r="H965" i="1" s="1"/>
  <c r="D964" i="1"/>
  <c r="C964" i="1"/>
  <c r="D963" i="1"/>
  <c r="C963" i="1"/>
  <c r="H963" i="1" s="1"/>
  <c r="D962" i="1"/>
  <c r="C962" i="1"/>
  <c r="H962" i="1" s="1"/>
  <c r="D961" i="1"/>
  <c r="C961" i="1"/>
  <c r="D960" i="1"/>
  <c r="C960" i="1"/>
  <c r="H960" i="1" s="1"/>
  <c r="G959" i="1"/>
  <c r="D959" i="1"/>
  <c r="C959" i="1"/>
  <c r="H959" i="1" s="1"/>
  <c r="D958" i="1"/>
  <c r="C958" i="1"/>
  <c r="D957" i="1"/>
  <c r="C957" i="1"/>
  <c r="H957" i="1" s="1"/>
  <c r="G956" i="1"/>
  <c r="D956" i="1"/>
  <c r="C956" i="1"/>
  <c r="H956" i="1" s="1"/>
  <c r="D955" i="1"/>
  <c r="C955" i="1"/>
  <c r="D954" i="1"/>
  <c r="C954" i="1"/>
  <c r="H954" i="1" s="1"/>
  <c r="D953" i="1"/>
  <c r="C953" i="1"/>
  <c r="H953" i="1" s="1"/>
  <c r="D952" i="1"/>
  <c r="C952" i="1"/>
  <c r="D951" i="1"/>
  <c r="C951" i="1"/>
  <c r="H951" i="1" s="1"/>
  <c r="G950" i="1"/>
  <c r="D950" i="1"/>
  <c r="C950" i="1"/>
  <c r="H950" i="1" s="1"/>
  <c r="D949" i="1"/>
  <c r="C949" i="1"/>
  <c r="D948" i="1"/>
  <c r="C948" i="1"/>
  <c r="H948" i="1" s="1"/>
  <c r="G947" i="1"/>
  <c r="D947" i="1"/>
  <c r="C947" i="1"/>
  <c r="H947" i="1" s="1"/>
  <c r="D946" i="1"/>
  <c r="C946" i="1"/>
  <c r="D945" i="1"/>
  <c r="C945" i="1"/>
  <c r="H945" i="1" s="1"/>
  <c r="D944" i="1"/>
  <c r="C944" i="1"/>
  <c r="H944" i="1" s="1"/>
  <c r="D943" i="1"/>
  <c r="C943" i="1"/>
  <c r="D942" i="1"/>
  <c r="C942" i="1"/>
  <c r="H942" i="1" s="1"/>
  <c r="G941" i="1"/>
  <c r="D941" i="1"/>
  <c r="C941" i="1"/>
  <c r="H941" i="1" s="1"/>
  <c r="D940" i="1"/>
  <c r="C940" i="1"/>
  <c r="D939" i="1"/>
  <c r="C939" i="1"/>
  <c r="G938" i="1"/>
  <c r="D938" i="1"/>
  <c r="C938" i="1"/>
  <c r="H938" i="1" s="1"/>
  <c r="D937" i="1"/>
  <c r="C937" i="1"/>
  <c r="D936" i="1"/>
  <c r="C936" i="1"/>
  <c r="H936" i="1" s="1"/>
  <c r="D935" i="1"/>
  <c r="C935" i="1"/>
  <c r="H935" i="1" s="1"/>
  <c r="D934" i="1"/>
  <c r="C934" i="1"/>
  <c r="D933" i="1"/>
  <c r="C933" i="1"/>
  <c r="H933" i="1" s="1"/>
  <c r="G932" i="1"/>
  <c r="D932" i="1"/>
  <c r="C932" i="1"/>
  <c r="H932" i="1" s="1"/>
  <c r="D931" i="1"/>
  <c r="C931" i="1"/>
  <c r="D930" i="1"/>
  <c r="C930" i="1"/>
  <c r="H930" i="1" s="1"/>
  <c r="G929" i="1"/>
  <c r="D929" i="1"/>
  <c r="C929" i="1"/>
  <c r="H929" i="1" s="1"/>
  <c r="D928" i="1"/>
  <c r="C928" i="1"/>
  <c r="D927" i="1"/>
  <c r="C927" i="1"/>
  <c r="H927" i="1" s="1"/>
  <c r="D926" i="1"/>
  <c r="C926" i="1"/>
  <c r="H926" i="1" s="1"/>
  <c r="D925" i="1"/>
  <c r="C925" i="1"/>
  <c r="G924" i="1"/>
  <c r="D924" i="1"/>
  <c r="C924" i="1"/>
  <c r="H924" i="1" s="1"/>
  <c r="D923" i="1"/>
  <c r="H923" i="1" s="1"/>
  <c r="C923" i="1"/>
  <c r="G923" i="1" s="1"/>
  <c r="D922" i="1"/>
  <c r="C922" i="1"/>
  <c r="G921" i="1"/>
  <c r="D921" i="1"/>
  <c r="C921" i="1"/>
  <c r="H921" i="1" s="1"/>
  <c r="H920" i="1"/>
  <c r="D920" i="1"/>
  <c r="C920" i="1"/>
  <c r="G920" i="1" s="1"/>
  <c r="D919" i="1"/>
  <c r="C919" i="1"/>
  <c r="D918" i="1"/>
  <c r="C918" i="1"/>
  <c r="H918" i="1" s="1"/>
  <c r="H917" i="1"/>
  <c r="G917" i="1"/>
  <c r="D917" i="1"/>
  <c r="C917" i="1"/>
  <c r="D916" i="1"/>
  <c r="C916" i="1"/>
  <c r="D915" i="1"/>
  <c r="C915" i="1"/>
  <c r="H915" i="1" s="1"/>
  <c r="D914" i="1"/>
  <c r="C914" i="1"/>
  <c r="H914" i="1" s="1"/>
  <c r="D913" i="1"/>
  <c r="C913" i="1"/>
  <c r="G912" i="1"/>
  <c r="D912" i="1"/>
  <c r="C912" i="1"/>
  <c r="H912" i="1" s="1"/>
  <c r="D911" i="1"/>
  <c r="H911" i="1" s="1"/>
  <c r="C911" i="1"/>
  <c r="G911" i="1" s="1"/>
  <c r="D910" i="1"/>
  <c r="C910" i="1"/>
  <c r="G909" i="1"/>
  <c r="D909" i="1"/>
  <c r="C909" i="1"/>
  <c r="H909" i="1" s="1"/>
  <c r="H908" i="1"/>
  <c r="D908" i="1"/>
  <c r="C908" i="1"/>
  <c r="G908" i="1" s="1"/>
  <c r="D907" i="1"/>
  <c r="C907" i="1"/>
  <c r="D906" i="1"/>
  <c r="C906" i="1"/>
  <c r="H906" i="1" s="1"/>
  <c r="H905" i="1"/>
  <c r="G905" i="1"/>
  <c r="D905" i="1"/>
  <c r="C905" i="1"/>
  <c r="D904" i="1"/>
  <c r="C904" i="1"/>
  <c r="H903" i="1"/>
  <c r="D903" i="1"/>
  <c r="C903" i="1"/>
  <c r="G903" i="1" s="1"/>
  <c r="D902" i="1"/>
  <c r="C902" i="1"/>
  <c r="H902" i="1" s="1"/>
  <c r="D901" i="1"/>
  <c r="C901" i="1"/>
  <c r="H900" i="1"/>
  <c r="G900" i="1"/>
  <c r="D900" i="1"/>
  <c r="C900" i="1"/>
  <c r="H899" i="1"/>
  <c r="D899" i="1"/>
  <c r="C899" i="1"/>
  <c r="G899" i="1" s="1"/>
  <c r="D898" i="1"/>
  <c r="C898" i="1"/>
  <c r="G897" i="1"/>
  <c r="D897" i="1"/>
  <c r="C897" i="1"/>
  <c r="H897" i="1" s="1"/>
  <c r="D896" i="1"/>
  <c r="H896" i="1" s="1"/>
  <c r="C896" i="1"/>
  <c r="G896" i="1" s="1"/>
  <c r="D895" i="1"/>
  <c r="C895" i="1"/>
  <c r="H894" i="1"/>
  <c r="G894" i="1"/>
  <c r="D894" i="1"/>
  <c r="C894" i="1"/>
  <c r="D893" i="1"/>
  <c r="H893" i="1" s="1"/>
  <c r="C893" i="1"/>
  <c r="D892" i="1"/>
  <c r="C892" i="1"/>
  <c r="D891" i="1"/>
  <c r="C891" i="1"/>
  <c r="H891" i="1" s="1"/>
  <c r="G890" i="1"/>
  <c r="D890" i="1"/>
  <c r="C890" i="1"/>
  <c r="H890" i="1" s="1"/>
  <c r="D889" i="1"/>
  <c r="C889" i="1"/>
  <c r="H888" i="1"/>
  <c r="D888" i="1"/>
  <c r="C888" i="1"/>
  <c r="G888" i="1" s="1"/>
  <c r="H887" i="1"/>
  <c r="G887" i="1"/>
  <c r="D887" i="1"/>
  <c r="C887" i="1"/>
  <c r="D886" i="1"/>
  <c r="C886" i="1"/>
  <c r="H885" i="1"/>
  <c r="D885" i="1"/>
  <c r="C885" i="1"/>
  <c r="G885" i="1" s="1"/>
  <c r="D884" i="1"/>
  <c r="C884" i="1"/>
  <c r="H884" i="1" s="1"/>
  <c r="D883" i="1"/>
  <c r="C883" i="1"/>
  <c r="H882" i="1"/>
  <c r="G882" i="1"/>
  <c r="D882" i="1"/>
  <c r="C882" i="1"/>
  <c r="H881" i="1"/>
  <c r="D881" i="1"/>
  <c r="C881" i="1"/>
  <c r="G881" i="1" s="1"/>
  <c r="D880" i="1"/>
  <c r="C880" i="1"/>
  <c r="G879" i="1"/>
  <c r="D879" i="1"/>
  <c r="C879" i="1"/>
  <c r="H879" i="1" s="1"/>
  <c r="D878" i="1"/>
  <c r="H878" i="1" s="1"/>
  <c r="C878" i="1"/>
  <c r="G878" i="1" s="1"/>
  <c r="D877" i="1"/>
  <c r="C877" i="1"/>
  <c r="H876" i="1"/>
  <c r="G876" i="1"/>
  <c r="D876" i="1"/>
  <c r="C876" i="1"/>
  <c r="D875" i="1"/>
  <c r="H875" i="1" s="1"/>
  <c r="C875" i="1"/>
  <c r="D874" i="1"/>
  <c r="C874" i="1"/>
  <c r="D873" i="1"/>
  <c r="C873" i="1"/>
  <c r="H873" i="1" s="1"/>
  <c r="G872" i="1"/>
  <c r="D872" i="1"/>
  <c r="C872" i="1"/>
  <c r="H872" i="1" s="1"/>
  <c r="D871" i="1"/>
  <c r="C871" i="1"/>
  <c r="H870" i="1"/>
  <c r="D870" i="1"/>
  <c r="C870" i="1"/>
  <c r="G870" i="1" s="1"/>
  <c r="H869" i="1"/>
  <c r="G869" i="1"/>
  <c r="D869" i="1"/>
  <c r="C869" i="1"/>
  <c r="D868" i="1"/>
  <c r="C868" i="1"/>
  <c r="H867" i="1"/>
  <c r="D867" i="1"/>
  <c r="C867" i="1"/>
  <c r="G867" i="1" s="1"/>
  <c r="D866" i="1"/>
  <c r="C866" i="1"/>
  <c r="H866" i="1" s="1"/>
  <c r="D865" i="1"/>
  <c r="C865" i="1"/>
  <c r="H864" i="1"/>
  <c r="G864" i="1"/>
  <c r="D864" i="1"/>
  <c r="C864" i="1"/>
  <c r="H863" i="1"/>
  <c r="D863" i="1"/>
  <c r="C863" i="1"/>
  <c r="G863" i="1" s="1"/>
  <c r="D862" i="1"/>
  <c r="C862" i="1"/>
  <c r="G861" i="1"/>
  <c r="D861" i="1"/>
  <c r="C861" i="1"/>
  <c r="H861" i="1" s="1"/>
  <c r="D860" i="1"/>
  <c r="H860" i="1" s="1"/>
  <c r="C860" i="1"/>
  <c r="G860" i="1" s="1"/>
  <c r="D859" i="1"/>
  <c r="C859" i="1"/>
  <c r="H859" i="1" s="1"/>
  <c r="H858" i="1"/>
  <c r="D858" i="1"/>
  <c r="C858" i="1"/>
  <c r="G858" i="1" s="1"/>
  <c r="D857" i="1"/>
  <c r="C857" i="1"/>
  <c r="H857" i="1" s="1"/>
  <c r="D856" i="1"/>
  <c r="C856" i="1"/>
  <c r="H856" i="1" s="1"/>
  <c r="H855" i="1"/>
  <c r="G855" i="1"/>
  <c r="D855" i="1"/>
  <c r="C855" i="1"/>
  <c r="D854" i="1"/>
  <c r="H854" i="1" s="1"/>
  <c r="C854" i="1"/>
  <c r="G853" i="1"/>
  <c r="D853" i="1"/>
  <c r="C853" i="1"/>
  <c r="H853" i="1" s="1"/>
  <c r="H852" i="1"/>
  <c r="G852" i="1"/>
  <c r="D852" i="1"/>
  <c r="C852" i="1"/>
  <c r="H851" i="1"/>
  <c r="D851" i="1"/>
  <c r="C851" i="1"/>
  <c r="G851" i="1" s="1"/>
  <c r="D850" i="1"/>
  <c r="C850" i="1"/>
  <c r="H850" i="1" s="1"/>
  <c r="D849" i="1"/>
  <c r="C849" i="1"/>
  <c r="H849" i="1" s="1"/>
  <c r="G848" i="1"/>
  <c r="D848" i="1"/>
  <c r="C848" i="1"/>
  <c r="H848" i="1" s="1"/>
  <c r="D847" i="1"/>
  <c r="C847" i="1"/>
  <c r="H847" i="1" s="1"/>
  <c r="D846" i="1"/>
  <c r="C846" i="1"/>
  <c r="H846" i="1" s="1"/>
  <c r="H845" i="1"/>
  <c r="D845" i="1"/>
  <c r="C845" i="1"/>
  <c r="G845" i="1" s="1"/>
  <c r="G844" i="1"/>
  <c r="D844" i="1"/>
  <c r="C844" i="1"/>
  <c r="H844" i="1" s="1"/>
  <c r="H843" i="1"/>
  <c r="D843" i="1"/>
  <c r="C843" i="1"/>
  <c r="G843" i="1" s="1"/>
  <c r="H842" i="1"/>
  <c r="G842" i="1"/>
  <c r="D842" i="1"/>
  <c r="C842" i="1"/>
  <c r="D841" i="1"/>
  <c r="C841" i="1"/>
  <c r="H841" i="1" s="1"/>
  <c r="G840" i="1"/>
  <c r="D840" i="1"/>
  <c r="C840" i="1"/>
  <c r="H840" i="1" s="1"/>
  <c r="D839" i="1"/>
  <c r="H839" i="1" s="1"/>
  <c r="C839" i="1"/>
  <c r="G838" i="1"/>
  <c r="D838" i="1"/>
  <c r="C838" i="1"/>
  <c r="H838" i="1" s="1"/>
  <c r="H837" i="1"/>
  <c r="D837" i="1"/>
  <c r="C837" i="1"/>
  <c r="G837" i="1" s="1"/>
  <c r="D836" i="1"/>
  <c r="C836" i="1"/>
  <c r="H836" i="1" s="1"/>
  <c r="D835" i="1"/>
  <c r="C835" i="1"/>
  <c r="H835" i="1" s="1"/>
  <c r="D834" i="1"/>
  <c r="C834" i="1"/>
  <c r="H834" i="1" s="1"/>
  <c r="D833" i="1"/>
  <c r="C833" i="1"/>
  <c r="H833" i="1" s="1"/>
  <c r="G832" i="1"/>
  <c r="D832" i="1"/>
  <c r="C832" i="1"/>
  <c r="H832" i="1" s="1"/>
  <c r="H831" i="1"/>
  <c r="G831" i="1"/>
  <c r="D831" i="1"/>
  <c r="C831" i="1"/>
  <c r="H830" i="1"/>
  <c r="D830" i="1"/>
  <c r="C830" i="1"/>
  <c r="G830" i="1" s="1"/>
  <c r="G829" i="1"/>
  <c r="D829" i="1"/>
  <c r="C829" i="1"/>
  <c r="H829" i="1" s="1"/>
  <c r="H828" i="1"/>
  <c r="D828" i="1"/>
  <c r="C828" i="1"/>
  <c r="G828" i="1" s="1"/>
  <c r="G827" i="1"/>
  <c r="D827" i="1"/>
  <c r="C827" i="1"/>
  <c r="H827" i="1" s="1"/>
  <c r="D826" i="1"/>
  <c r="C826" i="1"/>
  <c r="H826" i="1" s="1"/>
  <c r="G825" i="1"/>
  <c r="D825" i="1"/>
  <c r="C825" i="1"/>
  <c r="H825" i="1" s="1"/>
  <c r="D824" i="1"/>
  <c r="H824" i="1" s="1"/>
  <c r="C824" i="1"/>
  <c r="G824" i="1" s="1"/>
  <c r="D823" i="1"/>
  <c r="C823" i="1"/>
  <c r="H822" i="1"/>
  <c r="D822" i="1"/>
  <c r="C822" i="1"/>
  <c r="G822" i="1" s="1"/>
  <c r="D821" i="1"/>
  <c r="C821" i="1"/>
  <c r="H821" i="1" s="1"/>
  <c r="D820" i="1"/>
  <c r="C820" i="1"/>
  <c r="D819" i="1"/>
  <c r="G819" i="1" s="1"/>
  <c r="C819" i="1"/>
  <c r="D818" i="1"/>
  <c r="H818" i="1" s="1"/>
  <c r="C818" i="1"/>
  <c r="G817" i="1"/>
  <c r="D817" i="1"/>
  <c r="C817" i="1"/>
  <c r="H817" i="1" s="1"/>
  <c r="G816" i="1"/>
  <c r="D816" i="1"/>
  <c r="H816" i="1" s="1"/>
  <c r="C816" i="1"/>
  <c r="H815" i="1"/>
  <c r="D815" i="1"/>
  <c r="C815" i="1"/>
  <c r="G815" i="1" s="1"/>
  <c r="D814" i="1"/>
  <c r="C814" i="1"/>
  <c r="D813" i="1"/>
  <c r="C813" i="1"/>
  <c r="H813" i="1" s="1"/>
  <c r="D812" i="1"/>
  <c r="G812" i="1" s="1"/>
  <c r="C812" i="1"/>
  <c r="D811" i="1"/>
  <c r="C811" i="1"/>
  <c r="H811" i="1" s="1"/>
  <c r="D810" i="1"/>
  <c r="C810" i="1"/>
  <c r="H810" i="1" s="1"/>
  <c r="D809" i="1"/>
  <c r="H809" i="1" s="1"/>
  <c r="C809" i="1"/>
  <c r="D808" i="1"/>
  <c r="G808" i="1" s="1"/>
  <c r="C808" i="1"/>
  <c r="H807" i="1"/>
  <c r="D807" i="1"/>
  <c r="C807" i="1"/>
  <c r="G807" i="1" s="1"/>
  <c r="H806" i="1"/>
  <c r="G806" i="1"/>
  <c r="D806" i="1"/>
  <c r="C806" i="1"/>
  <c r="D805" i="1"/>
  <c r="H805" i="1" s="1"/>
  <c r="C805" i="1"/>
  <c r="H804" i="1"/>
  <c r="D804" i="1"/>
  <c r="C804" i="1"/>
  <c r="G804" i="1" s="1"/>
  <c r="H803" i="1"/>
  <c r="G803" i="1"/>
  <c r="D803" i="1"/>
  <c r="C803" i="1"/>
  <c r="D802" i="1"/>
  <c r="H802" i="1" s="1"/>
  <c r="C802" i="1"/>
  <c r="H801" i="1"/>
  <c r="D801" i="1"/>
  <c r="C801" i="1"/>
  <c r="G801" i="1" s="1"/>
  <c r="H800" i="1"/>
  <c r="G800" i="1"/>
  <c r="D800" i="1"/>
  <c r="C800" i="1"/>
  <c r="D799" i="1"/>
  <c r="H799" i="1" s="1"/>
  <c r="C799" i="1"/>
  <c r="H798" i="1"/>
  <c r="D798" i="1"/>
  <c r="C798" i="1"/>
  <c r="G798" i="1" s="1"/>
  <c r="H797" i="1"/>
  <c r="G797" i="1"/>
  <c r="D797" i="1"/>
  <c r="C797" i="1"/>
  <c r="D796" i="1"/>
  <c r="H796" i="1" s="1"/>
  <c r="C796" i="1"/>
  <c r="H795" i="1"/>
  <c r="D795" i="1"/>
  <c r="C795" i="1"/>
  <c r="G795" i="1" s="1"/>
  <c r="H794" i="1"/>
  <c r="G794" i="1"/>
  <c r="D794" i="1"/>
  <c r="C794" i="1"/>
  <c r="D793" i="1"/>
  <c r="H793" i="1" s="1"/>
  <c r="C793" i="1"/>
  <c r="H792" i="1"/>
  <c r="D792" i="1"/>
  <c r="C792" i="1"/>
  <c r="G792" i="1" s="1"/>
  <c r="H791" i="1"/>
  <c r="G791" i="1"/>
  <c r="D791" i="1"/>
  <c r="C791" i="1"/>
  <c r="D790" i="1"/>
  <c r="H790" i="1" s="1"/>
  <c r="C790" i="1"/>
  <c r="H789" i="1"/>
  <c r="D789" i="1"/>
  <c r="C789" i="1"/>
  <c r="G789" i="1" s="1"/>
  <c r="H788" i="1"/>
  <c r="G788" i="1"/>
  <c r="D788" i="1"/>
  <c r="C788" i="1"/>
  <c r="D787" i="1"/>
  <c r="H787" i="1" s="1"/>
  <c r="C787" i="1"/>
  <c r="H786" i="1"/>
  <c r="D786" i="1"/>
  <c r="C786" i="1"/>
  <c r="G786" i="1" s="1"/>
  <c r="H785" i="1"/>
  <c r="G785" i="1"/>
  <c r="D785" i="1"/>
  <c r="C785" i="1"/>
  <c r="D784" i="1"/>
  <c r="H784" i="1" s="1"/>
  <c r="C784" i="1"/>
  <c r="H783" i="1"/>
  <c r="D783" i="1"/>
  <c r="C783" i="1"/>
  <c r="G783" i="1" s="1"/>
  <c r="H782" i="1"/>
  <c r="G782" i="1"/>
  <c r="D782" i="1"/>
  <c r="C782" i="1"/>
  <c r="D781" i="1"/>
  <c r="H781" i="1" s="1"/>
  <c r="C781" i="1"/>
  <c r="H780" i="1"/>
  <c r="D780" i="1"/>
  <c r="C780" i="1"/>
  <c r="G780" i="1" s="1"/>
  <c r="H779" i="1"/>
  <c r="G779" i="1"/>
  <c r="D779" i="1"/>
  <c r="C779" i="1"/>
  <c r="D778" i="1"/>
  <c r="H778" i="1" s="1"/>
  <c r="C778" i="1"/>
  <c r="H777" i="1"/>
  <c r="D777" i="1"/>
  <c r="C777" i="1"/>
  <c r="G777" i="1" s="1"/>
  <c r="H776" i="1"/>
  <c r="G776" i="1"/>
  <c r="D776" i="1"/>
  <c r="C776" i="1"/>
  <c r="D775" i="1"/>
  <c r="H775" i="1" s="1"/>
  <c r="C775" i="1"/>
  <c r="H774" i="1"/>
  <c r="D774" i="1"/>
  <c r="C774" i="1"/>
  <c r="G774" i="1" s="1"/>
  <c r="H773" i="1"/>
  <c r="G773" i="1"/>
  <c r="D773" i="1"/>
  <c r="C773" i="1"/>
  <c r="D772" i="1"/>
  <c r="H772" i="1" s="1"/>
  <c r="C772" i="1"/>
  <c r="H771" i="1"/>
  <c r="D771" i="1"/>
  <c r="C771" i="1"/>
  <c r="G771" i="1" s="1"/>
  <c r="H770" i="1"/>
  <c r="G770" i="1"/>
  <c r="D770" i="1"/>
  <c r="C770" i="1"/>
  <c r="D769" i="1"/>
  <c r="H769" i="1" s="1"/>
  <c r="C769" i="1"/>
  <c r="H768" i="1"/>
  <c r="D768" i="1"/>
  <c r="C768" i="1"/>
  <c r="G768" i="1" s="1"/>
  <c r="H767" i="1"/>
  <c r="G767" i="1"/>
  <c r="D767" i="1"/>
  <c r="C767" i="1"/>
  <c r="D766" i="1"/>
  <c r="H766" i="1" s="1"/>
  <c r="C766" i="1"/>
  <c r="H765" i="1"/>
  <c r="D765" i="1"/>
  <c r="C765" i="1"/>
  <c r="G765" i="1" s="1"/>
  <c r="H764" i="1"/>
  <c r="G764" i="1"/>
  <c r="D764" i="1"/>
  <c r="C764" i="1"/>
  <c r="D763" i="1"/>
  <c r="H763" i="1" s="1"/>
  <c r="C763" i="1"/>
  <c r="H762" i="1"/>
  <c r="D762" i="1"/>
  <c r="C762" i="1"/>
  <c r="G762" i="1" s="1"/>
  <c r="H761" i="1"/>
  <c r="G761" i="1"/>
  <c r="D761" i="1"/>
  <c r="C761" i="1"/>
  <c r="D760" i="1"/>
  <c r="H760" i="1" s="1"/>
  <c r="C760" i="1"/>
  <c r="H759" i="1"/>
  <c r="D759" i="1"/>
  <c r="C759" i="1"/>
  <c r="G759" i="1" s="1"/>
  <c r="H758" i="1"/>
  <c r="G758" i="1"/>
  <c r="D758" i="1"/>
  <c r="C758" i="1"/>
  <c r="D757" i="1"/>
  <c r="H757" i="1" s="1"/>
  <c r="C757" i="1"/>
  <c r="H756" i="1"/>
  <c r="D756" i="1"/>
  <c r="C756" i="1"/>
  <c r="G756" i="1" s="1"/>
  <c r="H755" i="1"/>
  <c r="G755" i="1"/>
  <c r="D755" i="1"/>
  <c r="C755" i="1"/>
  <c r="D754" i="1"/>
  <c r="H754" i="1" s="1"/>
  <c r="C754" i="1"/>
  <c r="H753" i="1"/>
  <c r="D753" i="1"/>
  <c r="C753" i="1"/>
  <c r="G753" i="1" s="1"/>
  <c r="D752" i="1"/>
  <c r="H752" i="1" s="1"/>
  <c r="C752" i="1"/>
  <c r="D751" i="1"/>
  <c r="H751" i="1" s="1"/>
  <c r="C751" i="1"/>
  <c r="H750" i="1"/>
  <c r="D750" i="1"/>
  <c r="C750" i="1"/>
  <c r="G750" i="1" s="1"/>
  <c r="H749" i="1"/>
  <c r="G749" i="1"/>
  <c r="D749" i="1"/>
  <c r="C749" i="1"/>
  <c r="D748" i="1"/>
  <c r="H748" i="1" s="1"/>
  <c r="C748" i="1"/>
  <c r="H747" i="1"/>
  <c r="D747" i="1"/>
  <c r="C747" i="1"/>
  <c r="G747" i="1" s="1"/>
  <c r="H746" i="1"/>
  <c r="G746" i="1"/>
  <c r="D746" i="1"/>
  <c r="C746" i="1"/>
  <c r="D745" i="1"/>
  <c r="H745" i="1" s="1"/>
  <c r="C745" i="1"/>
  <c r="H744" i="1"/>
  <c r="D744" i="1"/>
  <c r="C744" i="1"/>
  <c r="G744" i="1" s="1"/>
  <c r="H743" i="1"/>
  <c r="G743" i="1"/>
  <c r="D743" i="1"/>
  <c r="C743" i="1"/>
  <c r="D742" i="1"/>
  <c r="H742" i="1" s="1"/>
  <c r="C742" i="1"/>
  <c r="H741" i="1"/>
  <c r="D741" i="1"/>
  <c r="C741" i="1"/>
  <c r="G741" i="1" s="1"/>
  <c r="H740" i="1"/>
  <c r="G740" i="1"/>
  <c r="D740" i="1"/>
  <c r="C740" i="1"/>
  <c r="D739" i="1"/>
  <c r="H739" i="1" s="1"/>
  <c r="C739" i="1"/>
  <c r="H738" i="1"/>
  <c r="D738" i="1"/>
  <c r="C738" i="1"/>
  <c r="G738" i="1" s="1"/>
  <c r="H737" i="1"/>
  <c r="G737" i="1"/>
  <c r="D737" i="1"/>
  <c r="C737" i="1"/>
  <c r="D736" i="1"/>
  <c r="H736" i="1" s="1"/>
  <c r="C736" i="1"/>
  <c r="D735" i="1"/>
  <c r="H735" i="1" s="1"/>
  <c r="C735" i="1"/>
  <c r="H734" i="1"/>
  <c r="G734" i="1"/>
  <c r="D734" i="1"/>
  <c r="C734" i="1"/>
  <c r="D733" i="1"/>
  <c r="H733" i="1" s="1"/>
  <c r="C733" i="1"/>
  <c r="H732" i="1"/>
  <c r="D732" i="1"/>
  <c r="C732" i="1"/>
  <c r="G732" i="1" s="1"/>
  <c r="H731" i="1"/>
  <c r="G731" i="1"/>
  <c r="D731" i="1"/>
  <c r="C731" i="1"/>
  <c r="D730" i="1"/>
  <c r="H730" i="1" s="1"/>
  <c r="C730" i="1"/>
  <c r="H729" i="1"/>
  <c r="D729" i="1"/>
  <c r="C729" i="1"/>
  <c r="G729" i="1" s="1"/>
  <c r="H728" i="1"/>
  <c r="G728" i="1"/>
  <c r="D728" i="1"/>
  <c r="C728" i="1"/>
  <c r="D727" i="1"/>
  <c r="H727" i="1" s="1"/>
  <c r="C727" i="1"/>
  <c r="H726" i="1"/>
  <c r="D726" i="1"/>
  <c r="C726" i="1"/>
  <c r="G726" i="1" s="1"/>
  <c r="G725" i="1"/>
  <c r="D725" i="1"/>
  <c r="C725" i="1"/>
  <c r="H725" i="1" s="1"/>
  <c r="D724" i="1"/>
  <c r="H724" i="1" s="1"/>
  <c r="C724" i="1"/>
  <c r="H723" i="1"/>
  <c r="D723" i="1"/>
  <c r="C723" i="1"/>
  <c r="G723" i="1" s="1"/>
  <c r="H722" i="1"/>
  <c r="G722" i="1"/>
  <c r="D722" i="1"/>
  <c r="C722" i="1"/>
  <c r="D721" i="1"/>
  <c r="H721" i="1" s="1"/>
  <c r="C721" i="1"/>
  <c r="H720" i="1"/>
  <c r="D720" i="1"/>
  <c r="C720" i="1"/>
  <c r="G720" i="1" s="1"/>
  <c r="H719" i="1"/>
  <c r="G719" i="1"/>
  <c r="D719" i="1"/>
  <c r="C719" i="1"/>
  <c r="D718" i="1"/>
  <c r="H718" i="1" s="1"/>
  <c r="C718" i="1"/>
  <c r="H717" i="1"/>
  <c r="D717" i="1"/>
  <c r="C717" i="1"/>
  <c r="G717" i="1" s="1"/>
  <c r="H716" i="1"/>
  <c r="G716" i="1"/>
  <c r="D716" i="1"/>
  <c r="C716" i="1"/>
  <c r="D715" i="1"/>
  <c r="H715" i="1" s="1"/>
  <c r="C715" i="1"/>
  <c r="H714" i="1"/>
  <c r="D714" i="1"/>
  <c r="C714" i="1"/>
  <c r="G714" i="1" s="1"/>
  <c r="H713" i="1"/>
  <c r="G713" i="1"/>
  <c r="D713" i="1"/>
  <c r="C713" i="1"/>
  <c r="D712" i="1"/>
  <c r="H712" i="1" s="1"/>
  <c r="C712" i="1"/>
  <c r="D711" i="1"/>
  <c r="H711" i="1" s="1"/>
  <c r="C711" i="1"/>
  <c r="H710" i="1"/>
  <c r="G710" i="1"/>
  <c r="D710" i="1"/>
  <c r="C710" i="1"/>
  <c r="D709" i="1"/>
  <c r="H709" i="1" s="1"/>
  <c r="C709" i="1"/>
  <c r="H708" i="1"/>
  <c r="D708" i="1"/>
  <c r="C708" i="1"/>
  <c r="G708" i="1" s="1"/>
  <c r="H707" i="1"/>
  <c r="G707" i="1"/>
  <c r="D707" i="1"/>
  <c r="C707" i="1"/>
  <c r="D706" i="1"/>
  <c r="H706" i="1" s="1"/>
  <c r="C706" i="1"/>
  <c r="H705" i="1"/>
  <c r="D705" i="1"/>
  <c r="C705" i="1"/>
  <c r="G705" i="1" s="1"/>
  <c r="H704" i="1"/>
  <c r="G704" i="1"/>
  <c r="D704" i="1"/>
  <c r="C704" i="1"/>
  <c r="D703" i="1"/>
  <c r="H703" i="1" s="1"/>
  <c r="C703" i="1"/>
  <c r="H702" i="1"/>
  <c r="D702" i="1"/>
  <c r="C702" i="1"/>
  <c r="G702" i="1" s="1"/>
  <c r="H701" i="1"/>
  <c r="G701" i="1"/>
  <c r="D701" i="1"/>
  <c r="C701" i="1"/>
  <c r="D700" i="1"/>
  <c r="H700" i="1" s="1"/>
  <c r="C700" i="1"/>
  <c r="H699" i="1"/>
  <c r="D699" i="1"/>
  <c r="C699" i="1"/>
  <c r="G699" i="1" s="1"/>
  <c r="H698" i="1"/>
  <c r="G698" i="1"/>
  <c r="D698" i="1"/>
  <c r="C698" i="1"/>
  <c r="D697" i="1"/>
  <c r="H697" i="1" s="1"/>
  <c r="C697" i="1"/>
  <c r="H696" i="1"/>
  <c r="D696" i="1"/>
  <c r="C696" i="1"/>
  <c r="G696" i="1" s="1"/>
  <c r="H695" i="1"/>
  <c r="G695" i="1"/>
  <c r="D695" i="1"/>
  <c r="C695" i="1"/>
  <c r="D694" i="1"/>
  <c r="H694" i="1" s="1"/>
  <c r="C694" i="1"/>
  <c r="H693" i="1"/>
  <c r="D693" i="1"/>
  <c r="C693" i="1"/>
  <c r="G693" i="1" s="1"/>
  <c r="H692" i="1"/>
  <c r="G692" i="1"/>
  <c r="D692" i="1"/>
  <c r="C692" i="1"/>
  <c r="D691" i="1"/>
  <c r="H691" i="1" s="1"/>
  <c r="C691" i="1"/>
  <c r="H690" i="1"/>
  <c r="D690" i="1"/>
  <c r="C690" i="1"/>
  <c r="G690" i="1" s="1"/>
  <c r="H689" i="1"/>
  <c r="G689" i="1"/>
  <c r="D689" i="1"/>
  <c r="C689" i="1"/>
  <c r="D688" i="1"/>
  <c r="H688" i="1" s="1"/>
  <c r="C688" i="1"/>
  <c r="H687" i="1"/>
  <c r="D687" i="1"/>
  <c r="C687" i="1"/>
  <c r="G687" i="1" s="1"/>
  <c r="H686" i="1"/>
  <c r="G686" i="1"/>
  <c r="D686" i="1"/>
  <c r="C686" i="1"/>
  <c r="D685" i="1"/>
  <c r="H685" i="1" s="1"/>
  <c r="C685" i="1"/>
  <c r="H684" i="1"/>
  <c r="D684" i="1"/>
  <c r="C684" i="1"/>
  <c r="G684" i="1" s="1"/>
  <c r="H683" i="1"/>
  <c r="G683" i="1"/>
  <c r="D683" i="1"/>
  <c r="C683" i="1"/>
  <c r="D682" i="1"/>
  <c r="H682" i="1" s="1"/>
  <c r="C682" i="1"/>
  <c r="H681" i="1"/>
  <c r="D681" i="1"/>
  <c r="C681" i="1"/>
  <c r="G681" i="1" s="1"/>
  <c r="H680" i="1"/>
  <c r="G680" i="1"/>
  <c r="D680" i="1"/>
  <c r="C680" i="1"/>
  <c r="D679" i="1"/>
  <c r="H679" i="1" s="1"/>
  <c r="C679" i="1"/>
  <c r="H678" i="1"/>
  <c r="D678" i="1"/>
  <c r="C678" i="1"/>
  <c r="G678" i="1" s="1"/>
  <c r="H677" i="1"/>
  <c r="G677" i="1"/>
  <c r="D677" i="1"/>
  <c r="C677" i="1"/>
  <c r="D676" i="1"/>
  <c r="H676" i="1" s="1"/>
  <c r="C676" i="1"/>
  <c r="H675" i="1"/>
  <c r="D675" i="1"/>
  <c r="C675" i="1"/>
  <c r="G675" i="1" s="1"/>
  <c r="H674" i="1"/>
  <c r="G674" i="1"/>
  <c r="D674" i="1"/>
  <c r="C674" i="1"/>
  <c r="D673" i="1"/>
  <c r="H673" i="1" s="1"/>
  <c r="C673" i="1"/>
  <c r="H672" i="1"/>
  <c r="D672" i="1"/>
  <c r="C672" i="1"/>
  <c r="G672" i="1" s="1"/>
  <c r="H671" i="1"/>
  <c r="G671" i="1"/>
  <c r="D671" i="1"/>
  <c r="C671" i="1"/>
  <c r="D670" i="1"/>
  <c r="H670" i="1" s="1"/>
  <c r="C670" i="1"/>
  <c r="H669" i="1"/>
  <c r="D669" i="1"/>
  <c r="C669" i="1"/>
  <c r="G669" i="1" s="1"/>
  <c r="H668" i="1"/>
  <c r="G668" i="1"/>
  <c r="D668" i="1"/>
  <c r="C668" i="1"/>
  <c r="D667" i="1"/>
  <c r="H667" i="1" s="1"/>
  <c r="C667" i="1"/>
  <c r="H666" i="1"/>
  <c r="D666" i="1"/>
  <c r="C666" i="1"/>
  <c r="G666" i="1" s="1"/>
  <c r="H665" i="1"/>
  <c r="G665" i="1"/>
  <c r="D665" i="1"/>
  <c r="C665" i="1"/>
  <c r="D664" i="1"/>
  <c r="H664" i="1" s="1"/>
  <c r="C664" i="1"/>
  <c r="H663" i="1"/>
  <c r="D663" i="1"/>
  <c r="C663" i="1"/>
  <c r="G663" i="1" s="1"/>
  <c r="D662" i="1"/>
  <c r="H662" i="1" s="1"/>
  <c r="C662" i="1"/>
  <c r="D661" i="1"/>
  <c r="H661" i="1" s="1"/>
  <c r="C661" i="1"/>
  <c r="H660" i="1"/>
  <c r="D660" i="1"/>
  <c r="C660" i="1"/>
  <c r="G660" i="1" s="1"/>
  <c r="H659" i="1"/>
  <c r="G659" i="1"/>
  <c r="D659" i="1"/>
  <c r="C659" i="1"/>
  <c r="D658" i="1"/>
  <c r="H658" i="1" s="1"/>
  <c r="C658" i="1"/>
  <c r="H657" i="1"/>
  <c r="D657" i="1"/>
  <c r="C657" i="1"/>
  <c r="G657" i="1" s="1"/>
  <c r="H656" i="1"/>
  <c r="G656" i="1"/>
  <c r="D656" i="1"/>
  <c r="C656" i="1"/>
  <c r="D655" i="1"/>
  <c r="H655" i="1" s="1"/>
  <c r="C655" i="1"/>
  <c r="D654" i="1"/>
  <c r="H654" i="1" s="1"/>
  <c r="C654" i="1"/>
  <c r="H653" i="1"/>
  <c r="G653" i="1"/>
  <c r="D653" i="1"/>
  <c r="C653" i="1"/>
  <c r="G652" i="1"/>
  <c r="D652" i="1"/>
  <c r="H652" i="1" s="1"/>
  <c r="C652" i="1"/>
  <c r="H651" i="1"/>
  <c r="D651" i="1"/>
  <c r="C651" i="1"/>
  <c r="G651" i="1" s="1"/>
  <c r="H650" i="1"/>
  <c r="G650" i="1"/>
  <c r="D650" i="1"/>
  <c r="C650" i="1"/>
  <c r="G649" i="1"/>
  <c r="D649" i="1"/>
  <c r="H649" i="1" s="1"/>
  <c r="C649" i="1"/>
  <c r="D648" i="1"/>
  <c r="H648" i="1" s="1"/>
  <c r="C648" i="1"/>
  <c r="H647" i="1"/>
  <c r="G647" i="1"/>
  <c r="D647" i="1"/>
  <c r="C647" i="1"/>
  <c r="G646" i="1"/>
  <c r="D646" i="1"/>
  <c r="H646" i="1" s="1"/>
  <c r="C646" i="1"/>
  <c r="H645" i="1"/>
  <c r="D645" i="1"/>
  <c r="C645" i="1"/>
  <c r="D644" i="1"/>
  <c r="H644" i="1" s="1"/>
  <c r="C644" i="1"/>
  <c r="D643" i="1"/>
  <c r="H643" i="1" s="1"/>
  <c r="C643" i="1"/>
  <c r="H642" i="1"/>
  <c r="D642" i="1"/>
  <c r="C642" i="1"/>
  <c r="G642" i="1" s="1"/>
  <c r="H641" i="1"/>
  <c r="G641" i="1"/>
  <c r="D641" i="1"/>
  <c r="C641" i="1"/>
  <c r="C638" i="1"/>
  <c r="D632" i="1"/>
  <c r="H632" i="1" s="1"/>
  <c r="C632" i="1"/>
  <c r="D631" i="1"/>
  <c r="H631" i="1" s="1"/>
  <c r="C631" i="1"/>
  <c r="G628" i="1"/>
  <c r="D628" i="1"/>
  <c r="H628" i="1" s="1"/>
  <c r="C628" i="1"/>
  <c r="H627" i="1"/>
  <c r="D627" i="1"/>
  <c r="C627" i="1"/>
  <c r="G627" i="1" s="1"/>
  <c r="H626" i="1"/>
  <c r="G626" i="1"/>
  <c r="D626" i="1"/>
  <c r="C626" i="1"/>
  <c r="G625" i="1"/>
  <c r="D625" i="1"/>
  <c r="H625" i="1" s="1"/>
  <c r="C625" i="1"/>
  <c r="H624" i="1"/>
  <c r="D624" i="1"/>
  <c r="C624" i="1"/>
  <c r="G624" i="1" s="1"/>
  <c r="H623" i="1"/>
  <c r="G623" i="1"/>
  <c r="D623" i="1"/>
  <c r="C623" i="1"/>
  <c r="H622" i="1"/>
  <c r="G622" i="1"/>
  <c r="D622" i="1"/>
  <c r="C622" i="1"/>
  <c r="H621" i="1"/>
  <c r="D621" i="1"/>
  <c r="C621" i="1"/>
  <c r="G621" i="1" s="1"/>
  <c r="H620" i="1"/>
  <c r="G620" i="1"/>
  <c r="D620" i="1"/>
  <c r="C620" i="1"/>
  <c r="D619" i="1"/>
  <c r="H618" i="1"/>
  <c r="D618" i="1"/>
  <c r="C618" i="1"/>
  <c r="G618" i="1" s="1"/>
  <c r="H617" i="1"/>
  <c r="G617" i="1"/>
  <c r="D617" i="1"/>
  <c r="C617" i="1"/>
  <c r="H616" i="1"/>
  <c r="G616" i="1"/>
  <c r="D616" i="1"/>
  <c r="C616" i="1"/>
  <c r="H615" i="1"/>
  <c r="D615" i="1"/>
  <c r="C615" i="1"/>
  <c r="G615" i="1" s="1"/>
  <c r="H614" i="1"/>
  <c r="G614" i="1"/>
  <c r="D614" i="1"/>
  <c r="C614" i="1"/>
  <c r="H613" i="1"/>
  <c r="G613" i="1"/>
  <c r="D613" i="1"/>
  <c r="C613" i="1"/>
  <c r="D612" i="1"/>
  <c r="H612" i="1" s="1"/>
  <c r="C612" i="1"/>
  <c r="H611" i="1"/>
  <c r="G611" i="1"/>
  <c r="D611" i="1"/>
  <c r="C611" i="1"/>
  <c r="H610" i="1"/>
  <c r="G610" i="1"/>
  <c r="D610" i="1"/>
  <c r="C610" i="1"/>
  <c r="H609" i="1"/>
  <c r="D609" i="1"/>
  <c r="C609" i="1"/>
  <c r="G609" i="1" s="1"/>
  <c r="H608" i="1"/>
  <c r="G608" i="1"/>
  <c r="D608" i="1"/>
  <c r="C608" i="1"/>
  <c r="H607" i="1"/>
  <c r="G607" i="1"/>
  <c r="D607" i="1"/>
  <c r="C607" i="1"/>
  <c r="H606" i="1"/>
  <c r="D606" i="1"/>
  <c r="C606" i="1"/>
  <c r="G606" i="1" s="1"/>
  <c r="H605" i="1"/>
  <c r="G605" i="1"/>
  <c r="D605" i="1"/>
  <c r="C605" i="1"/>
  <c r="H604" i="1"/>
  <c r="G604" i="1"/>
  <c r="D604" i="1"/>
  <c r="C604" i="1"/>
  <c r="H603" i="1"/>
  <c r="D603" i="1"/>
  <c r="C603" i="1"/>
  <c r="G603" i="1" s="1"/>
  <c r="D602" i="1"/>
  <c r="H602" i="1" s="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G501" i="1" s="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H412" i="1" s="1"/>
  <c r="C412" i="1"/>
  <c r="C411" i="1"/>
  <c r="G406" i="1"/>
  <c r="D406" i="1"/>
  <c r="H406" i="1" s="1"/>
  <c r="C406" i="1"/>
  <c r="D405" i="1"/>
  <c r="H405" i="1" s="1"/>
  <c r="C405" i="1"/>
  <c r="G404"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G369" i="1" s="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D359" i="1"/>
  <c r="G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H292" i="1"/>
  <c r="G292" i="1"/>
  <c r="D292" i="1"/>
  <c r="C292" i="1"/>
  <c r="H291" i="1"/>
  <c r="G291" i="1"/>
  <c r="D291" i="1"/>
  <c r="C291" i="1"/>
  <c r="G290"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D270" i="1"/>
  <c r="H270" i="1" s="1"/>
  <c r="C270" i="1"/>
  <c r="H269" i="1"/>
  <c r="G269" i="1"/>
  <c r="D269" i="1"/>
  <c r="C269" i="1"/>
  <c r="H268" i="1"/>
  <c r="G268" i="1"/>
  <c r="D268" i="1"/>
  <c r="C268" i="1"/>
  <c r="H267" i="1"/>
  <c r="G267" i="1"/>
  <c r="D267" i="1"/>
  <c r="C267" i="1"/>
  <c r="H266" i="1"/>
  <c r="G266" i="1"/>
  <c r="D266" i="1"/>
  <c r="C266" i="1"/>
  <c r="D265" i="1"/>
  <c r="H265" i="1" s="1"/>
  <c r="C265" i="1"/>
  <c r="D264" i="1"/>
  <c r="H264" i="1" s="1"/>
  <c r="C264" i="1"/>
  <c r="H263" i="1"/>
  <c r="G263" i="1"/>
  <c r="D263" i="1"/>
  <c r="C263" i="1"/>
  <c r="H262" i="1"/>
  <c r="G262" i="1"/>
  <c r="D262" i="1"/>
  <c r="C262" i="1"/>
  <c r="D261" i="1"/>
  <c r="H261" i="1" s="1"/>
  <c r="C261" i="1"/>
  <c r="D260" i="1"/>
  <c r="H260" i="1" s="1"/>
  <c r="C260" i="1"/>
  <c r="C259" i="1"/>
  <c r="H258" i="1"/>
  <c r="G258" i="1"/>
  <c r="D258" i="1"/>
  <c r="C258" i="1"/>
  <c r="D257" i="1"/>
  <c r="H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G218" i="1"/>
  <c r="D218" i="1"/>
  <c r="H218" i="1" s="1"/>
  <c r="C218" i="1"/>
  <c r="H217" i="1"/>
  <c r="G217" i="1"/>
  <c r="D217" i="1"/>
  <c r="C217" i="1"/>
  <c r="H216" i="1"/>
  <c r="G216" i="1"/>
  <c r="D216" i="1"/>
  <c r="C216" i="1"/>
  <c r="G215" i="1"/>
  <c r="D215" i="1"/>
  <c r="H215" i="1" s="1"/>
  <c r="C215" i="1"/>
  <c r="H214" i="1"/>
  <c r="G214" i="1"/>
  <c r="D214" i="1"/>
  <c r="C214" i="1"/>
  <c r="H213" i="1"/>
  <c r="G213" i="1"/>
  <c r="D213" i="1"/>
  <c r="C213" i="1"/>
  <c r="H212" i="1"/>
  <c r="G212" i="1"/>
  <c r="D212" i="1"/>
  <c r="C212" i="1"/>
  <c r="D211" i="1"/>
  <c r="G210" i="1"/>
  <c r="D210" i="1"/>
  <c r="H210" i="1" s="1"/>
  <c r="C210" i="1"/>
  <c r="D209" i="1"/>
  <c r="H209" i="1" s="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D187" i="1"/>
  <c r="H187" i="1" s="1"/>
  <c r="C187" i="1"/>
  <c r="D186" i="1"/>
  <c r="H186" i="1" s="1"/>
  <c r="C186" i="1"/>
  <c r="H185" i="1"/>
  <c r="G185" i="1"/>
  <c r="D185" i="1"/>
  <c r="C185" i="1"/>
  <c r="H184" i="1"/>
  <c r="D184" i="1"/>
  <c r="G184" i="1" s="1"/>
  <c r="C184" i="1"/>
  <c r="H183" i="1"/>
  <c r="G183" i="1"/>
  <c r="D183" i="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G162" i="1"/>
  <c r="D162" i="1"/>
  <c r="H162" i="1" s="1"/>
  <c r="C162" i="1"/>
  <c r="D161" i="1"/>
  <c r="G161" i="1" s="1"/>
  <c r="C161" i="1"/>
  <c r="D160" i="1"/>
  <c r="H160" i="1" s="1"/>
  <c r="C160" i="1"/>
  <c r="H158" i="1"/>
  <c r="G158" i="1"/>
  <c r="D158" i="1"/>
  <c r="C158" i="1"/>
  <c r="D157" i="1"/>
  <c r="H157" i="1" s="1"/>
  <c r="C157" i="1"/>
  <c r="D156" i="1"/>
  <c r="H156" i="1" s="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H121" i="1" s="1"/>
  <c r="C121" i="1"/>
  <c r="C120" i="1"/>
  <c r="H119" i="1"/>
  <c r="G119" i="1"/>
  <c r="D119" i="1"/>
  <c r="C119" i="1"/>
  <c r="D118" i="1"/>
  <c r="H118" i="1" s="1"/>
  <c r="C118" i="1"/>
  <c r="D117" i="1"/>
  <c r="H117" i="1" s="1"/>
  <c r="C117" i="1"/>
  <c r="D116" i="1"/>
  <c r="H116" i="1" s="1"/>
  <c r="C116" i="1"/>
  <c r="H115" i="1"/>
  <c r="G115" i="1"/>
  <c r="D115" i="1"/>
  <c r="C115" i="1"/>
  <c r="H114" i="1"/>
  <c r="G114" i="1"/>
  <c r="D114" i="1"/>
  <c r="C114" i="1"/>
  <c r="H113" i="1"/>
  <c r="G113" i="1"/>
  <c r="D113" i="1"/>
  <c r="C113" i="1"/>
  <c r="H112" i="1"/>
  <c r="G112" i="1"/>
  <c r="D112" i="1"/>
  <c r="C112" i="1"/>
  <c r="D111" i="1"/>
  <c r="H111" i="1" s="1"/>
  <c r="C111" i="1"/>
  <c r="H110" i="1"/>
  <c r="G110" i="1"/>
  <c r="D110" i="1"/>
  <c r="C110" i="1"/>
  <c r="H109" i="1"/>
  <c r="G109" i="1"/>
  <c r="D109" i="1"/>
  <c r="C109" i="1"/>
  <c r="H108" i="1"/>
  <c r="G108" i="1"/>
  <c r="D108" i="1"/>
  <c r="C108" i="1"/>
  <c r="D107" i="1"/>
  <c r="H107" i="1" s="1"/>
  <c r="C107" i="1"/>
  <c r="H106" i="1"/>
  <c r="G106" i="1"/>
  <c r="D106" i="1"/>
  <c r="C106" i="1"/>
  <c r="H105" i="1"/>
  <c r="G105" i="1"/>
  <c r="D105" i="1"/>
  <c r="C105" i="1"/>
  <c r="H104" i="1"/>
  <c r="G104" i="1"/>
  <c r="D104" i="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H90" i="1" s="1"/>
  <c r="C90" i="1"/>
  <c r="D89" i="1"/>
  <c r="H89" i="1" s="1"/>
  <c r="C89" i="1"/>
  <c r="D88" i="1"/>
  <c r="G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D58" i="1"/>
  <c r="H58" i="1" s="1"/>
  <c r="C58" i="1"/>
  <c r="D57" i="1"/>
  <c r="H57" i="1" s="1"/>
  <c r="C57" i="1"/>
  <c r="H56" i="1"/>
  <c r="D56" i="1"/>
  <c r="G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6"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D25" i="1"/>
  <c r="H25" i="1" s="1"/>
  <c r="C25" i="1"/>
  <c r="H24" i="1"/>
  <c r="G24" i="1"/>
  <c r="D24" i="1"/>
  <c r="C24" i="1"/>
  <c r="G23" i="1"/>
  <c r="D23" i="1"/>
  <c r="H23" i="1" s="1"/>
  <c r="C23" i="1"/>
  <c r="H22" i="1"/>
  <c r="G22" i="1"/>
  <c r="D22" i="1"/>
  <c r="C22" i="1"/>
  <c r="H21" i="1"/>
  <c r="G21" i="1"/>
  <c r="D21" i="1"/>
  <c r="C21" i="1"/>
  <c r="D20" i="1"/>
  <c r="G20" i="1" s="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G11" i="1" s="1"/>
  <c r="C11" i="1"/>
  <c r="H10" i="1"/>
  <c r="G10" i="1"/>
  <c r="D10" i="1"/>
  <c r="C10" i="1"/>
  <c r="D9" i="1"/>
  <c r="H9" i="1" s="1"/>
  <c r="C9" i="1"/>
  <c r="H8" i="1"/>
  <c r="G8" i="1"/>
  <c r="D8" i="1"/>
  <c r="C8" i="1"/>
  <c r="D7" i="1"/>
  <c r="H7" i="1" s="1"/>
  <c r="C7" i="1"/>
  <c r="D6" i="1"/>
  <c r="H6" i="1" s="1"/>
  <c r="C6" i="1"/>
  <c r="D5" i="1"/>
  <c r="H5" i="1" s="1"/>
  <c r="C5" i="1"/>
  <c r="D4" i="1"/>
  <c r="G4" i="1" s="1"/>
  <c r="C4" i="1"/>
  <c r="C3" i="1"/>
  <c r="G405" i="1" l="1"/>
  <c r="E643" i="4"/>
  <c r="D637" i="1" s="1"/>
  <c r="G288" i="1"/>
  <c r="G631" i="1"/>
  <c r="G632" i="1"/>
  <c r="E286" i="9"/>
  <c r="B286" i="9" s="1"/>
  <c r="E302" i="9"/>
  <c r="B302" i="9" s="1"/>
  <c r="F215" i="9"/>
  <c r="H991" i="1"/>
  <c r="H993" i="1"/>
  <c r="H1228" i="1"/>
  <c r="G1241" i="1"/>
  <c r="D49" i="8"/>
  <c r="C1524" i="1" s="1"/>
  <c r="H1524" i="1" s="1"/>
  <c r="G1560" i="1"/>
  <c r="G1563" i="1"/>
  <c r="G1576" i="1"/>
  <c r="G1480" i="1"/>
  <c r="H1511" i="1"/>
  <c r="D24" i="8"/>
  <c r="C1499" i="1" s="1"/>
  <c r="H1499" i="1" s="1"/>
  <c r="G1515" i="1"/>
  <c r="G1507" i="1"/>
  <c r="G1504" i="1"/>
  <c r="G1503" i="1"/>
  <c r="G1492" i="1"/>
  <c r="G1491" i="1"/>
  <c r="H1488" i="1"/>
  <c r="G1487" i="1"/>
  <c r="H1483" i="1"/>
  <c r="G1484" i="1"/>
  <c r="E33" i="9"/>
  <c r="B33" i="9" s="1"/>
  <c r="E293" i="9"/>
  <c r="E300" i="9"/>
  <c r="B300" i="9" s="1"/>
  <c r="G1270" i="1"/>
  <c r="H1264" i="1"/>
  <c r="G1264" i="1"/>
  <c r="G1240" i="1"/>
  <c r="H1235" i="1"/>
  <c r="H1232" i="1"/>
  <c r="E245" i="5"/>
  <c r="D1222" i="1" s="1"/>
  <c r="G1222" i="1" s="1"/>
  <c r="E282" i="9"/>
  <c r="B282" i="9" s="1"/>
  <c r="H1229" i="1"/>
  <c r="H1226" i="1"/>
  <c r="F246" i="5"/>
  <c r="E283" i="9"/>
  <c r="B283" i="9" s="1"/>
  <c r="H1223" i="1"/>
  <c r="G1219" i="1"/>
  <c r="H1220" i="1"/>
  <c r="E238" i="5"/>
  <c r="F238" i="5" s="1"/>
  <c r="G1216" i="1"/>
  <c r="H1217" i="1"/>
  <c r="H1184" i="1"/>
  <c r="F207" i="5"/>
  <c r="H1194" i="1"/>
  <c r="G1165" i="1"/>
  <c r="G1163" i="1"/>
  <c r="E177" i="5"/>
  <c r="E176" i="5" s="1"/>
  <c r="F176" i="5" s="1"/>
  <c r="G1160" i="1"/>
  <c r="G1157" i="1"/>
  <c r="G1156" i="1"/>
  <c r="G1155" i="1"/>
  <c r="G1141" i="1"/>
  <c r="G1136" i="1"/>
  <c r="G1118" i="1"/>
  <c r="F135" i="5"/>
  <c r="D1112" i="1"/>
  <c r="F134" i="5"/>
  <c r="G1117" i="1"/>
  <c r="G1048" i="1"/>
  <c r="F70" i="5"/>
  <c r="G1050" i="1"/>
  <c r="G1034" i="1"/>
  <c r="G1033" i="1"/>
  <c r="G1030" i="1"/>
  <c r="G1028" i="1"/>
  <c r="G1027" i="1"/>
  <c r="G1026" i="1"/>
  <c r="G1025" i="1"/>
  <c r="G1023" i="1"/>
  <c r="G1022" i="1"/>
  <c r="G1019" i="1"/>
  <c r="G1012" i="1"/>
  <c r="G1007" i="1"/>
  <c r="G1008" i="1"/>
  <c r="F29" i="5"/>
  <c r="G1006" i="1"/>
  <c r="G1004" i="1"/>
  <c r="G1003" i="1"/>
  <c r="G997" i="1"/>
  <c r="E12" i="5"/>
  <c r="D990" i="1" s="1"/>
  <c r="H990" i="1" s="1"/>
  <c r="G998" i="1"/>
  <c r="F19" i="5"/>
  <c r="G994" i="1"/>
  <c r="G992" i="1"/>
  <c r="G991" i="1"/>
  <c r="G986" i="1"/>
  <c r="G987" i="1"/>
  <c r="G1434" i="1"/>
  <c r="H1417" i="1"/>
  <c r="E287" i="9"/>
  <c r="B287" i="9" s="1"/>
  <c r="H1431" i="1"/>
  <c r="F122" i="6"/>
  <c r="E114" i="6"/>
  <c r="I27" i="3" s="1"/>
  <c r="G1412" i="1"/>
  <c r="G1411" i="1"/>
  <c r="G1409" i="1"/>
  <c r="G1405" i="1"/>
  <c r="G1403" i="1"/>
  <c r="F107" i="6"/>
  <c r="G1402" i="1"/>
  <c r="G1400" i="1"/>
  <c r="G1378" i="1"/>
  <c r="G1376" i="1"/>
  <c r="G1375" i="1"/>
  <c r="F75" i="6"/>
  <c r="G1369" i="1"/>
  <c r="G1349" i="1"/>
  <c r="G1333" i="1"/>
  <c r="G1330" i="1"/>
  <c r="G1324" i="1"/>
  <c r="G1303" i="1"/>
  <c r="G1300" i="1"/>
  <c r="G1301" i="1"/>
  <c r="E5" i="6"/>
  <c r="G594" i="1"/>
  <c r="G593" i="1"/>
  <c r="G809" i="1"/>
  <c r="H1438" i="1"/>
  <c r="H939" i="1"/>
  <c r="H823" i="1"/>
  <c r="H820" i="1"/>
  <c r="H819" i="1"/>
  <c r="H814" i="1"/>
  <c r="H812" i="1"/>
  <c r="G752" i="1"/>
  <c r="G735" i="1"/>
  <c r="G711" i="1"/>
  <c r="G662" i="1"/>
  <c r="G654" i="1"/>
  <c r="G648" i="1"/>
  <c r="G644" i="1"/>
  <c r="G643" i="1"/>
  <c r="G645" i="1"/>
  <c r="F652" i="4"/>
  <c r="E593" i="4"/>
  <c r="D587" i="1" s="1"/>
  <c r="G612" i="1"/>
  <c r="G599" i="1"/>
  <c r="G602" i="1"/>
  <c r="H501" i="1"/>
  <c r="E111" i="9"/>
  <c r="B111" i="9" s="1"/>
  <c r="G411" i="1"/>
  <c r="G412" i="1"/>
  <c r="H413" i="1"/>
  <c r="G413" i="1"/>
  <c r="F418" i="4"/>
  <c r="G397" i="1"/>
  <c r="G398" i="1"/>
  <c r="G388" i="1"/>
  <c r="G386" i="1"/>
  <c r="H369" i="1"/>
  <c r="G364" i="1"/>
  <c r="G365" i="1"/>
  <c r="E363" i="4"/>
  <c r="D358" i="1" s="1"/>
  <c r="F364" i="4"/>
  <c r="E299" i="4"/>
  <c r="G295" i="1"/>
  <c r="G296" i="1"/>
  <c r="G275" i="1"/>
  <c r="G270" i="1"/>
  <c r="G264" i="1"/>
  <c r="E263" i="4"/>
  <c r="D259" i="1" s="1"/>
  <c r="H259" i="1" s="1"/>
  <c r="G265" i="1"/>
  <c r="G260" i="1"/>
  <c r="F226" i="9"/>
  <c r="G261" i="1"/>
  <c r="F264" i="4"/>
  <c r="B226" i="9"/>
  <c r="G257" i="1"/>
  <c r="E252" i="4"/>
  <c r="D248" i="1" s="1"/>
  <c r="F259" i="4"/>
  <c r="G256" i="1"/>
  <c r="F219" i="4"/>
  <c r="G209" i="1"/>
  <c r="E196" i="4"/>
  <c r="D192" i="1" s="1"/>
  <c r="H207" i="1"/>
  <c r="G206" i="1"/>
  <c r="F196" i="4"/>
  <c r="G198" i="1"/>
  <c r="G201" i="1"/>
  <c r="F202" i="4"/>
  <c r="G191" i="1"/>
  <c r="G189" i="1"/>
  <c r="G187" i="1"/>
  <c r="F188" i="4"/>
  <c r="F223" i="9"/>
  <c r="B223" i="9" s="1"/>
  <c r="G186" i="1"/>
  <c r="B222" i="9"/>
  <c r="G182" i="1"/>
  <c r="F221" i="9"/>
  <c r="B221" i="9" s="1"/>
  <c r="G181" i="1"/>
  <c r="F220" i="9"/>
  <c r="B220" i="9" s="1"/>
  <c r="G180" i="1"/>
  <c r="G179" i="1"/>
  <c r="E43" i="9"/>
  <c r="B43" i="9" s="1"/>
  <c r="G178" i="1"/>
  <c r="G177" i="1"/>
  <c r="G176" i="1"/>
  <c r="G175" i="1"/>
  <c r="G173" i="1"/>
  <c r="G174" i="1"/>
  <c r="G170" i="1"/>
  <c r="G169" i="1"/>
  <c r="G168" i="1"/>
  <c r="G165" i="1"/>
  <c r="G166" i="1"/>
  <c r="G164" i="1"/>
  <c r="G163" i="1"/>
  <c r="E41" i="9"/>
  <c r="B41" i="9" s="1"/>
  <c r="H161" i="1"/>
  <c r="G160" i="1"/>
  <c r="E163" i="4"/>
  <c r="D159" i="1" s="1"/>
  <c r="G157" i="1"/>
  <c r="G155" i="1"/>
  <c r="G156" i="1"/>
  <c r="G154" i="1"/>
  <c r="E152" i="4"/>
  <c r="D148" i="1" s="1"/>
  <c r="G148" i="1" s="1"/>
  <c r="H148" i="1"/>
  <c r="G150" i="1"/>
  <c r="G149" i="1"/>
  <c r="G146" i="1"/>
  <c r="G135" i="1"/>
  <c r="F139" i="4"/>
  <c r="G123" i="1"/>
  <c r="G122" i="1"/>
  <c r="F125" i="4"/>
  <c r="E124" i="4"/>
  <c r="D120" i="1" s="1"/>
  <c r="G121" i="1"/>
  <c r="G118" i="1"/>
  <c r="G116" i="1"/>
  <c r="G117" i="1"/>
  <c r="G111" i="1"/>
  <c r="G107" i="1"/>
  <c r="G103" i="1"/>
  <c r="G93" i="1"/>
  <c r="G90" i="1"/>
  <c r="G89" i="1"/>
  <c r="H88" i="1"/>
  <c r="E82" i="4"/>
  <c r="D78" i="1" s="1"/>
  <c r="G87" i="1"/>
  <c r="F91" i="4"/>
  <c r="G59" i="1"/>
  <c r="G58" i="1"/>
  <c r="E27" i="9"/>
  <c r="B27" i="9" s="1"/>
  <c r="G57" i="1"/>
  <c r="G46" i="1"/>
  <c r="G55" i="1"/>
  <c r="F50" i="4"/>
  <c r="F59" i="4"/>
  <c r="G25" i="1"/>
  <c r="H20" i="1"/>
  <c r="E24" i="9"/>
  <c r="B24" i="9" s="1"/>
  <c r="E7" i="4"/>
  <c r="D3" i="1" s="1"/>
  <c r="H3" i="1" s="1"/>
  <c r="D19" i="1"/>
  <c r="F214" i="9"/>
  <c r="B214" i="9" s="1"/>
  <c r="H11" i="1"/>
  <c r="G9" i="1"/>
  <c r="G7" i="1"/>
  <c r="G6" i="1"/>
  <c r="F8" i="4"/>
  <c r="H4" i="1"/>
  <c r="G5" i="1"/>
  <c r="E297" i="9"/>
  <c r="B297" i="9" s="1"/>
  <c r="E292" i="9"/>
  <c r="B292" i="9" s="1"/>
  <c r="B215" i="9"/>
  <c r="G839" i="1"/>
  <c r="H1113" i="1"/>
  <c r="G1113" i="1"/>
  <c r="H898" i="1"/>
  <c r="G898" i="1"/>
  <c r="G813" i="1"/>
  <c r="G826" i="1"/>
  <c r="G836" i="1"/>
  <c r="G849" i="1"/>
  <c r="G866" i="1"/>
  <c r="G873" i="1"/>
  <c r="H877" i="1"/>
  <c r="G877" i="1"/>
  <c r="G884" i="1"/>
  <c r="G891" i="1"/>
  <c r="H895" i="1"/>
  <c r="G895" i="1"/>
  <c r="G902" i="1"/>
  <c r="H910" i="1"/>
  <c r="G910" i="1"/>
  <c r="H922" i="1"/>
  <c r="G922" i="1"/>
  <c r="G1002" i="1"/>
  <c r="G1020" i="1"/>
  <c r="H1419" i="1"/>
  <c r="G1419" i="1"/>
  <c r="G810" i="1"/>
  <c r="G823" i="1"/>
  <c r="G833" i="1"/>
  <c r="G846" i="1"/>
  <c r="G859" i="1"/>
  <c r="G914" i="1"/>
  <c r="G926" i="1"/>
  <c r="G930" i="1"/>
  <c r="G939" i="1"/>
  <c r="G948" i="1"/>
  <c r="G957" i="1"/>
  <c r="G966" i="1"/>
  <c r="G971" i="1"/>
  <c r="H1110" i="1"/>
  <c r="G1110" i="1"/>
  <c r="H1317" i="1"/>
  <c r="G1317" i="1"/>
  <c r="G820" i="1"/>
  <c r="G856" i="1"/>
  <c r="H874" i="1"/>
  <c r="G874" i="1"/>
  <c r="H892" i="1"/>
  <c r="G892" i="1"/>
  <c r="G906" i="1"/>
  <c r="G918" i="1"/>
  <c r="H931" i="1"/>
  <c r="G931" i="1"/>
  <c r="G935" i="1"/>
  <c r="H940" i="1"/>
  <c r="G940" i="1"/>
  <c r="G944" i="1"/>
  <c r="H949" i="1"/>
  <c r="G949" i="1"/>
  <c r="G953" i="1"/>
  <c r="H958" i="1"/>
  <c r="G958" i="1"/>
  <c r="G962" i="1"/>
  <c r="H967" i="1"/>
  <c r="G967" i="1"/>
  <c r="H972" i="1"/>
  <c r="G972" i="1"/>
  <c r="G999" i="1"/>
  <c r="G1017" i="1"/>
  <c r="G1035" i="1"/>
  <c r="H1200" i="1"/>
  <c r="G1200" i="1"/>
  <c r="H1212" i="1"/>
  <c r="G1212" i="1"/>
  <c r="H880" i="1"/>
  <c r="G880" i="1"/>
  <c r="H952" i="1"/>
  <c r="G952" i="1"/>
  <c r="H907" i="1"/>
  <c r="G907" i="1"/>
  <c r="H919" i="1"/>
  <c r="G919" i="1"/>
  <c r="H1107" i="1"/>
  <c r="G1107" i="1"/>
  <c r="H808" i="1"/>
  <c r="G814" i="1"/>
  <c r="G850" i="1"/>
  <c r="H871" i="1"/>
  <c r="G871" i="1"/>
  <c r="H889" i="1"/>
  <c r="G889" i="1"/>
  <c r="H973" i="1"/>
  <c r="G973" i="1"/>
  <c r="G996" i="1"/>
  <c r="G1014" i="1"/>
  <c r="G1032" i="1"/>
  <c r="G811" i="1"/>
  <c r="G821" i="1"/>
  <c r="G834" i="1"/>
  <c r="G847" i="1"/>
  <c r="G857" i="1"/>
  <c r="G915" i="1"/>
  <c r="G927" i="1"/>
  <c r="G936" i="1"/>
  <c r="G945" i="1"/>
  <c r="G954" i="1"/>
  <c r="G963" i="1"/>
  <c r="H1104" i="1"/>
  <c r="G1104" i="1"/>
  <c r="H1122" i="1"/>
  <c r="G1122" i="1"/>
  <c r="H934" i="1"/>
  <c r="G934"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18" i="1"/>
  <c r="G854" i="1"/>
  <c r="H868" i="1"/>
  <c r="G868" i="1"/>
  <c r="G875" i="1"/>
  <c r="H886" i="1"/>
  <c r="G886" i="1"/>
  <c r="G893" i="1"/>
  <c r="H904" i="1"/>
  <c r="G904" i="1"/>
  <c r="H916" i="1"/>
  <c r="G916" i="1"/>
  <c r="H928" i="1"/>
  <c r="G928" i="1"/>
  <c r="H937" i="1"/>
  <c r="G937" i="1"/>
  <c r="H946" i="1"/>
  <c r="G946" i="1"/>
  <c r="H955" i="1"/>
  <c r="G955" i="1"/>
  <c r="H964" i="1"/>
  <c r="G964" i="1"/>
  <c r="H981" i="1"/>
  <c r="G981" i="1"/>
  <c r="G993" i="1"/>
  <c r="G1011" i="1"/>
  <c r="G1029" i="1"/>
  <c r="H975" i="1"/>
  <c r="G975" i="1"/>
  <c r="G841" i="1"/>
  <c r="H969" i="1"/>
  <c r="G969" i="1"/>
  <c r="H1101" i="1"/>
  <c r="G1101" i="1"/>
  <c r="H1119" i="1"/>
  <c r="G1119" i="1"/>
  <c r="H943" i="1"/>
  <c r="G943" i="1"/>
  <c r="H865" i="1"/>
  <c r="G865" i="1"/>
  <c r="H883" i="1"/>
  <c r="G883" i="1"/>
  <c r="H901" i="1"/>
  <c r="G901" i="1"/>
  <c r="H978" i="1"/>
  <c r="G978" i="1"/>
  <c r="H862" i="1"/>
  <c r="G862" i="1"/>
  <c r="H961" i="1"/>
  <c r="G961" i="1"/>
  <c r="G835" i="1"/>
  <c r="H913" i="1"/>
  <c r="G913" i="1"/>
  <c r="H925" i="1"/>
  <c r="G925" i="1"/>
  <c r="G933" i="1"/>
  <c r="G942" i="1"/>
  <c r="G951" i="1"/>
  <c r="G960" i="1"/>
  <c r="H970" i="1"/>
  <c r="G970" i="1"/>
  <c r="H1098" i="1"/>
  <c r="G1098" i="1"/>
  <c r="H1116" i="1"/>
  <c r="G1116" i="1"/>
  <c r="H1332" i="1"/>
  <c r="G1332" i="1"/>
  <c r="H1350" i="1"/>
  <c r="G1350" i="1"/>
  <c r="H1368" i="1"/>
  <c r="G1368" i="1"/>
  <c r="H1386" i="1"/>
  <c r="G1386" i="1"/>
  <c r="H1404" i="1"/>
  <c r="G1404" i="1"/>
  <c r="D163" i="4"/>
  <c r="D151" i="4" s="1"/>
  <c r="F177" i="4"/>
  <c r="H1221" i="1"/>
  <c r="G1221" i="1"/>
  <c r="H1233" i="1"/>
  <c r="G1233" i="1"/>
  <c r="H1245" i="1"/>
  <c r="G1245" i="1"/>
  <c r="H1257" i="1"/>
  <c r="G1257" i="1"/>
  <c r="H1269" i="1"/>
  <c r="G1269" i="1"/>
  <c r="H1281" i="1"/>
  <c r="G1281" i="1"/>
  <c r="H1296" i="1"/>
  <c r="G1296" i="1"/>
  <c r="H1314" i="1"/>
  <c r="G1314" i="1"/>
  <c r="H1416" i="1"/>
  <c r="G1416" i="1"/>
  <c r="G1432" i="1"/>
  <c r="H1432" i="1"/>
  <c r="I1448" i="1"/>
  <c r="J1474" i="1"/>
  <c r="H1474" i="1"/>
  <c r="G1474" i="1"/>
  <c r="H1197" i="1"/>
  <c r="G1197" i="1"/>
  <c r="H1209" i="1"/>
  <c r="G1209" i="1"/>
  <c r="H1347" i="1"/>
  <c r="G1347" i="1"/>
  <c r="H1365" i="1"/>
  <c r="G1365" i="1"/>
  <c r="H1383" i="1"/>
  <c r="G1383" i="1"/>
  <c r="H1401" i="1"/>
  <c r="G1401" i="1"/>
  <c r="H1293" i="1"/>
  <c r="G1293" i="1"/>
  <c r="H1311" i="1"/>
  <c r="G1311" i="1"/>
  <c r="H1413" i="1"/>
  <c r="G1413" i="1"/>
  <c r="H1218" i="1"/>
  <c r="G1218" i="1"/>
  <c r="H1230" i="1"/>
  <c r="G1230" i="1"/>
  <c r="H1242" i="1"/>
  <c r="G1242" i="1"/>
  <c r="H1254" i="1"/>
  <c r="G1254" i="1"/>
  <c r="H1266" i="1"/>
  <c r="G1266" i="1"/>
  <c r="H1278" i="1"/>
  <c r="G1278" i="1"/>
  <c r="H1344" i="1"/>
  <c r="G1344" i="1"/>
  <c r="H1362" i="1"/>
  <c r="G1362" i="1"/>
  <c r="H1380" i="1"/>
  <c r="G1380" i="1"/>
  <c r="H1398" i="1"/>
  <c r="G1398" i="1"/>
  <c r="H1206" i="1"/>
  <c r="G1206" i="1"/>
  <c r="H1290" i="1"/>
  <c r="G1290" i="1"/>
  <c r="H1308" i="1"/>
  <c r="G1308" i="1"/>
  <c r="H1326" i="1"/>
  <c r="G1326" i="1"/>
  <c r="H1410" i="1"/>
  <c r="G1410" i="1"/>
  <c r="H1341" i="1"/>
  <c r="G1341" i="1"/>
  <c r="H1359" i="1"/>
  <c r="G1359" i="1"/>
  <c r="H1377" i="1"/>
  <c r="G1377" i="1"/>
  <c r="H1395" i="1"/>
  <c r="G1395" i="1"/>
  <c r="H1482" i="1"/>
  <c r="G1482" i="1"/>
  <c r="H1494" i="1"/>
  <c r="G1494" i="1"/>
  <c r="H1506" i="1"/>
  <c r="G1506" i="1"/>
  <c r="H1227" i="1"/>
  <c r="G1227" i="1"/>
  <c r="H1239" i="1"/>
  <c r="G1239" i="1"/>
  <c r="H1251" i="1"/>
  <c r="G1251" i="1"/>
  <c r="H1263" i="1"/>
  <c r="G1263" i="1"/>
  <c r="H1275" i="1"/>
  <c r="G1275" i="1"/>
  <c r="H1287" i="1"/>
  <c r="G1287" i="1"/>
  <c r="H1305" i="1"/>
  <c r="G1305" i="1"/>
  <c r="H1323" i="1"/>
  <c r="G1323" i="1"/>
  <c r="H1468" i="1"/>
  <c r="G1468" i="1"/>
  <c r="J1468" i="1"/>
  <c r="G1188" i="1"/>
  <c r="H1203" i="1"/>
  <c r="G1203" i="1"/>
  <c r="H1338" i="1"/>
  <c r="G1338" i="1"/>
  <c r="H1356" i="1"/>
  <c r="G1356" i="1"/>
  <c r="H1374" i="1"/>
  <c r="G1374" i="1"/>
  <c r="H1392" i="1"/>
  <c r="G1392" i="1"/>
  <c r="D299" i="4"/>
  <c r="F304" i="4"/>
  <c r="H1302" i="1"/>
  <c r="G1302" i="1"/>
  <c r="H1320" i="1"/>
  <c r="G1320" i="1"/>
  <c r="H1422" i="1"/>
  <c r="G1422" i="1"/>
  <c r="H1224" i="1"/>
  <c r="G1224" i="1"/>
  <c r="H1236" i="1"/>
  <c r="G1236" i="1"/>
  <c r="H1248" i="1"/>
  <c r="G1248" i="1"/>
  <c r="H1260" i="1"/>
  <c r="G1260" i="1"/>
  <c r="H1272" i="1"/>
  <c r="G1272" i="1"/>
  <c r="H1284" i="1"/>
  <c r="G1284" i="1"/>
  <c r="H1335" i="1"/>
  <c r="G1335" i="1"/>
  <c r="H1353" i="1"/>
  <c r="G1353" i="1"/>
  <c r="H1371" i="1"/>
  <c r="G1371" i="1"/>
  <c r="H1389" i="1"/>
  <c r="G1389" i="1"/>
  <c r="H1407" i="1"/>
  <c r="G1407" i="1"/>
  <c r="I1452" i="1"/>
  <c r="H1442" i="1"/>
  <c r="G1442" i="1"/>
  <c r="J1452" i="1"/>
  <c r="H1452" i="1"/>
  <c r="H1461" i="1"/>
  <c r="G1461" i="1"/>
  <c r="J1478" i="1"/>
  <c r="E484" i="4"/>
  <c r="D478" i="1" s="1"/>
  <c r="D580" i="4"/>
  <c r="F587" i="4"/>
  <c r="H1449" i="1"/>
  <c r="G1449" i="1"/>
  <c r="I1449" i="1" s="1"/>
  <c r="J1465" i="1"/>
  <c r="H1465" i="1"/>
  <c r="F8" i="5"/>
  <c r="H1462" i="1"/>
  <c r="G1462" i="1"/>
  <c r="H1526" i="1"/>
  <c r="G1526" i="1"/>
  <c r="D224" i="4"/>
  <c r="F228" i="4"/>
  <c r="H1426" i="1"/>
  <c r="H1440" i="1"/>
  <c r="J1446" i="1"/>
  <c r="H1446" i="1"/>
  <c r="I1446" i="1" s="1"/>
  <c r="H1453" i="1"/>
  <c r="G1453" i="1"/>
  <c r="J1459" i="1"/>
  <c r="H1459" i="1"/>
  <c r="G1459" i="1"/>
  <c r="G1465" i="1"/>
  <c r="I1465" i="1" s="1"/>
  <c r="J1472" i="1"/>
  <c r="H1472" i="1"/>
  <c r="G1472" i="1"/>
  <c r="I1472" i="1" s="1"/>
  <c r="H1479" i="1"/>
  <c r="G1479" i="1"/>
  <c r="I1479" i="1" s="1"/>
  <c r="H1490" i="1"/>
  <c r="G1490" i="1"/>
  <c r="H1502" i="1"/>
  <c r="G1502" i="1"/>
  <c r="H1514" i="1"/>
  <c r="G1514" i="1"/>
  <c r="D237" i="5"/>
  <c r="D175" i="5" s="1"/>
  <c r="J1449" i="1"/>
  <c r="H1466" i="1"/>
  <c r="G1466" i="1"/>
  <c r="I1466" i="1" s="1"/>
  <c r="D6" i="4"/>
  <c r="F7" i="4"/>
  <c r="H22" i="3"/>
  <c r="I1440" i="1"/>
  <c r="J1450" i="1"/>
  <c r="H1450" i="1"/>
  <c r="H20" i="3"/>
  <c r="H1447" i="1"/>
  <c r="G1447" i="1"/>
  <c r="I1447" i="1" s="1"/>
  <c r="J1457" i="1"/>
  <c r="H1457" i="1"/>
  <c r="G1457" i="1"/>
  <c r="J1463" i="1"/>
  <c r="H1463" i="1"/>
  <c r="I1463" i="1" s="1"/>
  <c r="H1522" i="1"/>
  <c r="G1522" i="1"/>
  <c r="G1450" i="1"/>
  <c r="I1450" i="1" s="1"/>
  <c r="G1454" i="1"/>
  <c r="J1466" i="1"/>
  <c r="H1486" i="1"/>
  <c r="G1486" i="1"/>
  <c r="H1498" i="1"/>
  <c r="G1498" i="1"/>
  <c r="H1510" i="1"/>
  <c r="G1510" i="1"/>
  <c r="E106" i="4"/>
  <c r="D102" i="1" s="1"/>
  <c r="D311" i="4"/>
  <c r="F312" i="4"/>
  <c r="D350" i="4"/>
  <c r="I29" i="3"/>
  <c r="D1436" i="1"/>
  <c r="I32" i="3"/>
  <c r="D1475" i="1"/>
  <c r="H1444" i="1"/>
  <c r="G1444" i="1"/>
  <c r="I1444" i="1" s="1"/>
  <c r="H1451" i="1"/>
  <c r="G1451" i="1"/>
  <c r="I1451" i="1" s="1"/>
  <c r="J1467" i="1"/>
  <c r="H1467" i="1"/>
  <c r="H1477" i="1"/>
  <c r="G1477" i="1"/>
  <c r="E644" i="4"/>
  <c r="D638" i="1" s="1"/>
  <c r="F417" i="4"/>
  <c r="D593" i="4"/>
  <c r="F594" i="4"/>
  <c r="G1431" i="1"/>
  <c r="J1447" i="1"/>
  <c r="J1455" i="1"/>
  <c r="H1455" i="1"/>
  <c r="G1455" i="1"/>
  <c r="H1464" i="1"/>
  <c r="G1464" i="1"/>
  <c r="D252" i="4"/>
  <c r="D459" i="4"/>
  <c r="F466" i="4"/>
  <c r="J1444" i="1"/>
  <c r="J1448" i="1"/>
  <c r="H1448" i="1"/>
  <c r="G1467" i="1"/>
  <c r="I1467" i="1" s="1"/>
  <c r="D529" i="4"/>
  <c r="D643" i="4"/>
  <c r="D42" i="8"/>
  <c r="G312" i="9" s="1"/>
  <c r="E312" i="9" s="1"/>
  <c r="B114" i="9"/>
  <c r="B138" i="9"/>
  <c r="H1476" i="1"/>
  <c r="I1476" i="1" s="1"/>
  <c r="H1478" i="1"/>
  <c r="I1478" i="1" s="1"/>
  <c r="D215" i="4"/>
  <c r="E529" i="4"/>
  <c r="G310" i="9"/>
  <c r="E310" i="9" s="1"/>
  <c r="B310" i="9" s="1"/>
  <c r="F206" i="5"/>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473" i="4"/>
  <c r="F507" i="4"/>
  <c r="F530" i="4"/>
  <c r="F603" i="4"/>
  <c r="F115" i="6"/>
  <c r="D114" i="6"/>
  <c r="E44" i="9"/>
  <c r="B44" i="9" s="1"/>
  <c r="D118" i="5"/>
  <c r="D5" i="6"/>
  <c r="F10" i="6"/>
  <c r="F217" i="9"/>
  <c r="B217" i="9" s="1"/>
  <c r="F241" i="9"/>
  <c r="B241" i="9" s="1"/>
  <c r="B248" i="9"/>
  <c r="B275" i="9"/>
  <c r="D69" i="5"/>
  <c r="E68" i="9"/>
  <c r="B68" i="9" s="1"/>
  <c r="E295" i="9"/>
  <c r="B295" i="9" s="1"/>
  <c r="G1530" i="1"/>
  <c r="G1534" i="1"/>
  <c r="G1538" i="1"/>
  <c r="G1542" i="1"/>
  <c r="G1546" i="1"/>
  <c r="G1550" i="1"/>
  <c r="G1554" i="1"/>
  <c r="G1558" i="1"/>
  <c r="G1562" i="1"/>
  <c r="G1566" i="1"/>
  <c r="G1570" i="1"/>
  <c r="G1574" i="1"/>
  <c r="G1578" i="1"/>
  <c r="F149" i="5"/>
  <c r="G290" i="9"/>
  <c r="E290" i="9" s="1"/>
  <c r="B290" i="9" s="1"/>
  <c r="D146" i="5"/>
  <c r="F265" i="9"/>
  <c r="B265" i="9" s="1"/>
  <c r="G309" i="9"/>
  <c r="E309" i="9" s="1"/>
  <c r="B309" i="9" s="1"/>
  <c r="F190" i="5"/>
  <c r="F259" i="5"/>
  <c r="D43" i="8"/>
  <c r="E92" i="9"/>
  <c r="B92" i="9" s="1"/>
  <c r="B102" i="9"/>
  <c r="E116" i="9"/>
  <c r="B116" i="9" s="1"/>
  <c r="E140" i="9"/>
  <c r="B140" i="9" s="1"/>
  <c r="D625" i="4"/>
  <c r="F13"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32" i="9"/>
  <c r="B32" i="9" s="1"/>
  <c r="G162" i="9"/>
  <c r="E162" i="9" s="1"/>
  <c r="B162" i="9" s="1"/>
  <c r="B293" i="9"/>
  <c r="D421" i="4"/>
  <c r="F45" i="5"/>
  <c r="F36" i="6"/>
  <c r="D35" i="6"/>
  <c r="F130" i="6"/>
  <c r="D129" i="6"/>
  <c r="E38" i="7"/>
  <c r="B42" i="9"/>
  <c r="B219" i="9"/>
  <c r="B233" i="9"/>
  <c r="B263" i="9"/>
  <c r="E35" i="6"/>
  <c r="B90" i="9"/>
  <c r="E152" i="9"/>
  <c r="B152" i="9" s="1"/>
  <c r="F253" i="9"/>
  <c r="B253" i="9" s="1"/>
  <c r="B260" i="9"/>
  <c r="E146" i="5"/>
  <c r="D1124" i="1" s="1"/>
  <c r="G1524" i="1" l="1"/>
  <c r="G1499" i="1"/>
  <c r="H1222" i="1"/>
  <c r="E237" i="5"/>
  <c r="F237" i="5" s="1"/>
  <c r="D1215" i="1"/>
  <c r="F177" i="5"/>
  <c r="H307" i="9"/>
  <c r="E307" i="9" s="1"/>
  <c r="B307" i="9" s="1"/>
  <c r="D1154" i="1"/>
  <c r="I22" i="3"/>
  <c r="D1153" i="1"/>
  <c r="H1112" i="1"/>
  <c r="G1112" i="1"/>
  <c r="F12" i="5"/>
  <c r="E7" i="5"/>
  <c r="F7" i="5" s="1"/>
  <c r="G990" i="1"/>
  <c r="D1408" i="1"/>
  <c r="E141" i="6"/>
  <c r="I28" i="3" s="1"/>
  <c r="I24" i="3"/>
  <c r="D1299" i="1"/>
  <c r="F213" i="9"/>
  <c r="B213" i="9" s="1"/>
  <c r="F644" i="4"/>
  <c r="E350" i="4"/>
  <c r="D345" i="1" s="1"/>
  <c r="H358" i="1"/>
  <c r="G358" i="1"/>
  <c r="F363" i="4"/>
  <c r="E298" i="4"/>
  <c r="D294" i="1"/>
  <c r="F263" i="4"/>
  <c r="G259" i="1"/>
  <c r="H192" i="1"/>
  <c r="G192" i="1"/>
  <c r="G21" i="9"/>
  <c r="F152" i="4"/>
  <c r="E151" i="4"/>
  <c r="I17" i="3" s="1"/>
  <c r="H21" i="9"/>
  <c r="E21" i="9" s="1"/>
  <c r="B21" i="9" s="1"/>
  <c r="H120" i="1"/>
  <c r="G120" i="1"/>
  <c r="F124" i="4"/>
  <c r="F82" i="4"/>
  <c r="H78" i="1"/>
  <c r="G78" i="1"/>
  <c r="G3" i="1"/>
  <c r="H19" i="1"/>
  <c r="G19" i="1"/>
  <c r="C1152" i="1"/>
  <c r="B312" i="9"/>
  <c r="D289" i="4"/>
  <c r="H17" i="3"/>
  <c r="C147" i="1"/>
  <c r="F146" i="5"/>
  <c r="C1124" i="1"/>
  <c r="I1464" i="1"/>
  <c r="I1477" i="1"/>
  <c r="I1459" i="1"/>
  <c r="F580" i="4"/>
  <c r="C574" i="1"/>
  <c r="K1450" i="9"/>
  <c r="G313" i="9"/>
  <c r="E313" i="9" s="1"/>
  <c r="B313" i="9" s="1"/>
  <c r="I34" i="3"/>
  <c r="C1517" i="1"/>
  <c r="F643" i="4"/>
  <c r="C637" i="1"/>
  <c r="H478" i="1"/>
  <c r="G478" i="1"/>
  <c r="F625" i="4"/>
  <c r="C619" i="1"/>
  <c r="F529" i="4"/>
  <c r="D528" i="4"/>
  <c r="C523" i="1"/>
  <c r="I1455" i="1"/>
  <c r="F350" i="4"/>
  <c r="C345" i="1"/>
  <c r="I1462" i="1"/>
  <c r="E420" i="4"/>
  <c r="E68" i="5"/>
  <c r="F118" i="5"/>
  <c r="C1096" i="1"/>
  <c r="E528" i="4"/>
  <c r="D523" i="1"/>
  <c r="F311" i="4"/>
  <c r="C306" i="1"/>
  <c r="F106" i="4"/>
  <c r="H16" i="3"/>
  <c r="D290" i="4"/>
  <c r="C2" i="1"/>
  <c r="F484" i="4"/>
  <c r="F5" i="6"/>
  <c r="G317" i="9"/>
  <c r="E317" i="9" s="1"/>
  <c r="H24" i="3"/>
  <c r="D141" i="6"/>
  <c r="C1299" i="1"/>
  <c r="F129" i="6"/>
  <c r="C1423" i="1"/>
  <c r="F215" i="4"/>
  <c r="C211" i="1"/>
  <c r="H102" i="1"/>
  <c r="G102" i="1"/>
  <c r="E6" i="4"/>
  <c r="H27" i="3"/>
  <c r="F114" i="6"/>
  <c r="C1408" i="1"/>
  <c r="F35" i="6"/>
  <c r="H25" i="3"/>
  <c r="C1329" i="1"/>
  <c r="I35" i="3"/>
  <c r="C1518" i="1"/>
  <c r="F69" i="5"/>
  <c r="D68" i="5"/>
  <c r="C1047" i="1"/>
  <c r="F299" i="4"/>
  <c r="D298" i="4"/>
  <c r="D408" i="4" s="1"/>
  <c r="C294" i="1"/>
  <c r="I31" i="3"/>
  <c r="D1469" i="1"/>
  <c r="G315" i="9"/>
  <c r="E315" i="9" s="1"/>
  <c r="F593" i="4"/>
  <c r="C587" i="1"/>
  <c r="I1457" i="1"/>
  <c r="I1468" i="1"/>
  <c r="I1474" i="1"/>
  <c r="G1436" i="1"/>
  <c r="H1436" i="1"/>
  <c r="H19" i="9"/>
  <c r="E19" i="9" s="1"/>
  <c r="B19" i="9" s="1"/>
  <c r="H1475" i="1"/>
  <c r="G1475" i="1"/>
  <c r="H23" i="3"/>
  <c r="C1214" i="1"/>
  <c r="F163" i="4"/>
  <c r="C159" i="1"/>
  <c r="F252" i="4"/>
  <c r="C248" i="1"/>
  <c r="I25" i="3"/>
  <c r="D1329" i="1"/>
  <c r="F421" i="4"/>
  <c r="D420" i="4"/>
  <c r="C415" i="1"/>
  <c r="F459" i="4"/>
  <c r="C453" i="1"/>
  <c r="G638" i="1"/>
  <c r="H638" i="1"/>
  <c r="F224" i="4"/>
  <c r="C220" i="1"/>
  <c r="I1442" i="1"/>
  <c r="D985" i="1" l="1"/>
  <c r="I20" i="3"/>
  <c r="E6" i="5"/>
  <c r="D984" i="1" s="1"/>
  <c r="E175" i="5"/>
  <c r="D1152" i="1" s="1"/>
  <c r="H1152" i="1" s="1"/>
  <c r="H1215" i="1"/>
  <c r="G1215" i="1"/>
  <c r="D1214" i="1"/>
  <c r="G1214" i="1" s="1"/>
  <c r="I23" i="3"/>
  <c r="H1154" i="1"/>
  <c r="G1154" i="1"/>
  <c r="H1153" i="1"/>
  <c r="G1153" i="1"/>
  <c r="D1435" i="1"/>
  <c r="E407" i="4"/>
  <c r="D402" i="1" s="1"/>
  <c r="D293" i="1"/>
  <c r="E408" i="4"/>
  <c r="D403" i="1" s="1"/>
  <c r="D147" i="1"/>
  <c r="H147" i="1" s="1"/>
  <c r="E289" i="4"/>
  <c r="E291" i="4" s="1"/>
  <c r="D287" i="1" s="1"/>
  <c r="F151" i="4"/>
  <c r="C403" i="1"/>
  <c r="B317" i="9"/>
  <c r="E316" i="9"/>
  <c r="D636" i="4"/>
  <c r="F528" i="4"/>
  <c r="C522" i="1"/>
  <c r="E412" i="4"/>
  <c r="I16" i="3"/>
  <c r="D2" i="1"/>
  <c r="G2" i="1" s="1"/>
  <c r="H1096" i="1"/>
  <c r="G1096" i="1"/>
  <c r="H619" i="1"/>
  <c r="G619" i="1"/>
  <c r="D413" i="4"/>
  <c r="D291" i="4"/>
  <c r="C285" i="1"/>
  <c r="H985" i="1"/>
  <c r="G985" i="1"/>
  <c r="G1047" i="1"/>
  <c r="H1047" i="1"/>
  <c r="H248" i="1"/>
  <c r="G248" i="1"/>
  <c r="H1518" i="1"/>
  <c r="G1518" i="1"/>
  <c r="C286" i="1"/>
  <c r="I21" i="3"/>
  <c r="D1046" i="1"/>
  <c r="H1517" i="1"/>
  <c r="G1517" i="1"/>
  <c r="H11" i="3"/>
  <c r="E636" i="4"/>
  <c r="D630" i="1" s="1"/>
  <c r="D522" i="1"/>
  <c r="H2" i="1"/>
  <c r="H1329" i="1"/>
  <c r="G1329" i="1"/>
  <c r="H211" i="1"/>
  <c r="G211" i="1"/>
  <c r="E635" i="4"/>
  <c r="D629" i="1" s="1"/>
  <c r="D414" i="1"/>
  <c r="H574" i="1"/>
  <c r="G574" i="1"/>
  <c r="H159" i="1"/>
  <c r="G159" i="1"/>
  <c r="B315" i="9"/>
  <c r="E314" i="9"/>
  <c r="I10" i="3" s="1"/>
  <c r="D412" i="4"/>
  <c r="H523" i="1"/>
  <c r="G523" i="1"/>
  <c r="H220" i="1"/>
  <c r="G220" i="1"/>
  <c r="H453" i="1"/>
  <c r="G453" i="1"/>
  <c r="G1469" i="1"/>
  <c r="H1469" i="1"/>
  <c r="G1423" i="1"/>
  <c r="H1423" i="1"/>
  <c r="F6" i="4"/>
  <c r="H345" i="1"/>
  <c r="G345" i="1"/>
  <c r="E311" i="9"/>
  <c r="H21" i="3"/>
  <c r="F68" i="5"/>
  <c r="C1046" i="1"/>
  <c r="D6" i="5"/>
  <c r="G587" i="1"/>
  <c r="H587" i="1"/>
  <c r="H415" i="1"/>
  <c r="G415" i="1"/>
  <c r="H1408" i="1"/>
  <c r="G1408" i="1"/>
  <c r="D635" i="4"/>
  <c r="F420" i="4"/>
  <c r="C414" i="1"/>
  <c r="H294" i="1"/>
  <c r="G294" i="1"/>
  <c r="H9" i="3"/>
  <c r="H1299" i="1"/>
  <c r="G1299" i="1"/>
  <c r="H637" i="1"/>
  <c r="G637" i="1"/>
  <c r="D407" i="4"/>
  <c r="F298" i="4"/>
  <c r="C293" i="1"/>
  <c r="F141" i="6"/>
  <c r="H28" i="3"/>
  <c r="C1435" i="1"/>
  <c r="H306" i="1"/>
  <c r="G306" i="1"/>
  <c r="G1124" i="1"/>
  <c r="H1124" i="1"/>
  <c r="H1214" i="1" l="1"/>
  <c r="G1152" i="1"/>
  <c r="F175" i="5"/>
  <c r="H278" i="9"/>
  <c r="F408" i="4"/>
  <c r="E290" i="4"/>
  <c r="D286" i="1" s="1"/>
  <c r="H286" i="1" s="1"/>
  <c r="G147" i="1"/>
  <c r="E413" i="4"/>
  <c r="E414" i="4" s="1"/>
  <c r="D409" i="1" s="1"/>
  <c r="D285" i="1"/>
  <c r="H285" i="1" s="1"/>
  <c r="F289" i="4"/>
  <c r="F291" i="4"/>
  <c r="C287" i="1"/>
  <c r="D640" i="4"/>
  <c r="D415" i="4"/>
  <c r="C408" i="1"/>
  <c r="F412" i="4"/>
  <c r="D639" i="4"/>
  <c r="D414" i="4"/>
  <c r="C407" i="1"/>
  <c r="H414" i="1"/>
  <c r="G414" i="1"/>
  <c r="G1046" i="1"/>
  <c r="H1046" i="1"/>
  <c r="F636" i="4"/>
  <c r="C630" i="1"/>
  <c r="E639" i="4"/>
  <c r="D407" i="1"/>
  <c r="G293" i="1"/>
  <c r="H293" i="1"/>
  <c r="K3" i="9"/>
  <c r="I9" i="3"/>
  <c r="H522" i="1"/>
  <c r="G522" i="1"/>
  <c r="F635" i="4"/>
  <c r="C629" i="1"/>
  <c r="F407" i="4"/>
  <c r="C402" i="1"/>
  <c r="H403" i="1"/>
  <c r="G403" i="1"/>
  <c r="G1435" i="1"/>
  <c r="H1435" i="1"/>
  <c r="G278" i="9"/>
  <c r="G284" i="9"/>
  <c r="E284" i="9" s="1"/>
  <c r="B284" i="9" s="1"/>
  <c r="F6" i="5"/>
  <c r="C984" i="1"/>
  <c r="N3" i="9"/>
  <c r="I11" i="3"/>
  <c r="E278" i="9" l="1"/>
  <c r="E277" i="9" s="1"/>
  <c r="G286" i="1"/>
  <c r="F290" i="4"/>
  <c r="E640" i="4"/>
  <c r="E642" i="4" s="1"/>
  <c r="D408" i="1"/>
  <c r="H408" i="1" s="1"/>
  <c r="E415" i="4"/>
  <c r="D410" i="1" s="1"/>
  <c r="F413" i="4"/>
  <c r="G285" i="1"/>
  <c r="H630" i="1"/>
  <c r="G630" i="1"/>
  <c r="C410" i="1"/>
  <c r="D633" i="1"/>
  <c r="G629" i="1"/>
  <c r="H629" i="1"/>
  <c r="H8" i="3"/>
  <c r="H984" i="1"/>
  <c r="G984" i="1"/>
  <c r="D642" i="4"/>
  <c r="C634" i="1"/>
  <c r="D641" i="4"/>
  <c r="F639" i="4"/>
  <c r="C633" i="1"/>
  <c r="H287" i="1"/>
  <c r="G287" i="1"/>
  <c r="H402" i="1"/>
  <c r="G402" i="1"/>
  <c r="H407" i="1"/>
  <c r="G407" i="1"/>
  <c r="F414" i="4"/>
  <c r="C409" i="1"/>
  <c r="B278" i="9" l="1"/>
  <c r="E641" i="4"/>
  <c r="F641" i="4" s="1"/>
  <c r="F640" i="4"/>
  <c r="D634" i="1"/>
  <c r="H634" i="1" s="1"/>
  <c r="G408" i="1"/>
  <c r="F415" i="4"/>
  <c r="G410" i="1"/>
  <c r="H410" i="1"/>
  <c r="D645" i="4"/>
  <c r="C635" i="1"/>
  <c r="H633" i="1"/>
  <c r="G633" i="1"/>
  <c r="H409" i="1"/>
  <c r="G409" i="1"/>
  <c r="D646" i="4"/>
  <c r="F642" i="4"/>
  <c r="C636" i="1"/>
  <c r="D636" i="1"/>
  <c r="M3" i="9"/>
  <c r="I8" i="3"/>
  <c r="E645" i="4" l="1"/>
  <c r="I18" i="3" s="1"/>
  <c r="D635" i="1"/>
  <c r="G635" i="1" s="1"/>
  <c r="E646" i="4"/>
  <c r="F646" i="4" s="1"/>
  <c r="G634" i="1"/>
  <c r="H636" i="1"/>
  <c r="G636" i="1"/>
  <c r="F645" i="4"/>
  <c r="H18" i="3"/>
  <c r="C639" i="1"/>
  <c r="G276" i="9"/>
  <c r="E276" i="9" s="1"/>
  <c r="B276" i="9" s="1"/>
  <c r="H19" i="3"/>
  <c r="C640" i="1"/>
  <c r="H635" i="1" l="1"/>
  <c r="D639" i="1"/>
  <c r="H7" i="3" s="1"/>
  <c r="J3" i="9" s="1"/>
  <c r="D640" i="1"/>
  <c r="G640" i="1" s="1"/>
  <c r="I19" i="3"/>
  <c r="H640" i="1" l="1"/>
  <c r="G639" i="1"/>
  <c r="H639" i="1"/>
  <c r="M272" i="9"/>
  <c r="L272" i="9"/>
  <c r="H274" i="9"/>
  <c r="G274" i="9"/>
  <c r="H18" i="9"/>
  <c r="G18" i="9"/>
  <c r="G17" i="9"/>
  <c r="H15" i="9"/>
  <c r="J5" i="9"/>
  <c r="K10" i="9"/>
  <c r="J12" i="9"/>
  <c r="M16" i="9"/>
  <c r="I13" i="9"/>
  <c r="I8" i="9"/>
  <c r="K7" i="9"/>
  <c r="I12" i="9"/>
  <c r="J13" i="9"/>
  <c r="J8" i="9"/>
  <c r="I5" i="9"/>
  <c r="J7" i="9"/>
  <c r="G15" i="9"/>
  <c r="K9" i="9"/>
  <c r="K11" i="9"/>
  <c r="J11" i="9"/>
  <c r="L15" i="9"/>
  <c r="H17" i="9"/>
  <c r="M15" i="9"/>
  <c r="H16" i="9"/>
  <c r="L16" i="9"/>
  <c r="K8" i="9"/>
  <c r="J10" i="9"/>
  <c r="I6" i="9"/>
  <c r="K5" i="9"/>
  <c r="I7" i="9"/>
  <c r="I9" i="9"/>
  <c r="K6" i="9"/>
  <c r="K13" i="9"/>
  <c r="J9" i="9"/>
  <c r="I11" i="9"/>
  <c r="I17" i="9"/>
  <c r="K12" i="9"/>
  <c r="J6" i="9"/>
  <c r="G16" i="9"/>
  <c r="J17" i="9"/>
  <c r="E8" i="9" l="1"/>
  <c r="B8" i="9" s="1"/>
  <c r="F272" i="9"/>
  <c r="B272" i="9" s="1"/>
  <c r="E274" i="9"/>
  <c r="B274" i="9" s="1"/>
  <c r="E10" i="9"/>
  <c r="B10" i="9" s="1"/>
  <c r="F15" i="9"/>
  <c r="E16" i="9"/>
  <c r="E18" i="9"/>
  <c r="B18" i="9" s="1"/>
  <c r="E9" i="9"/>
  <c r="B9" i="9" s="1"/>
  <c r="E7" i="9"/>
  <c r="B7" i="9" s="1"/>
  <c r="E15" i="9"/>
  <c r="E5" i="9"/>
  <c r="E17" i="9"/>
  <c r="B17" i="9" s="1"/>
  <c r="F16" i="9"/>
  <c r="E12" i="9"/>
  <c r="B12" i="9" s="1"/>
  <c r="E20" i="9"/>
  <c r="I7" i="3" s="1"/>
  <c r="E6" i="9"/>
  <c r="B6" i="9" s="1"/>
  <c r="E11" i="9"/>
  <c r="B11" i="9" s="1"/>
  <c r="E13" i="9"/>
  <c r="B13" i="9" s="1"/>
  <c r="F20" i="9" l="1"/>
  <c r="F14" i="9"/>
  <c r="B16" i="9"/>
  <c r="B5" i="9"/>
  <c r="E4" i="9"/>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<sst xmlns="http://schemas.openxmlformats.org/spreadsheetml/2006/main" count="4369" uniqueCount="3422">
  <si>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</si>
  <si>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</si>
  <si>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</si>
  <si>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</si>
  <si>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</si>
  <si>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</si>
  <si>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</si>
  <si>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</si>
  <si>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</si>
  <si>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</si>
  <si>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</si>
  <si>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</si>
  <si>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</si>
  <si>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</si>
  <si>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</si>
  <si>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</si>
  <si>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</si>
  <si>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</si>
  <si>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</si>
  <si>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</si>
  <si>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</si>
  <si>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</si>
  <si>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</si>
  <si>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</si>
  <si>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</si>
  <si>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</si>
  <si>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</si>
  <si>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</si>
  <si>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</si>
  <si>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</si>
  <si>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</si>
  <si>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BEREK</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</si>
  <si>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</si>
  <si>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</si>
  <si>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</si>
  <si>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</si>
  <si>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</si>
  <si>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</si>
  <si>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</si>
  <si>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</si>
  <si>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</si>
  <si>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</si>
  <si>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</si>
  <si>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</si>
  <si>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</si>
  <si>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</si>
  <si>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</si>
  <si>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</si>
  <si>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</si>
  <si>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29293 - OPĆINA BEREK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</si>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</sst>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782820.20000000007</v>
      </c>
      <c r="D2" s="6">
        <f>'PR-RAS'!E6</f>
        <v>1485123.7899999998</v>
      </c>
      <c r="E2" s="6">
        <v>0</v>
      </c>
      <c r="F2" s="6">
        <v>0</v>
      </c>
      <c r="G2" s="7">
        <f t="shared" ref="G2:G264" si="0">(B2/1000)*(C2*1+D2*2)</f>
        <v>3753.0677799999999</v>
      </c>
      <c r="H2" s="7">
        <f t="shared" ref="H2:H264" si="1">ABS(C2-ROUND(C2,0))+ABS(D2-ROUND(D2,0))</f>
        <v>0.41000000026542693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86733.69</v>
      </c>
      <c r="D3" s="1">
        <f>'PR-RAS'!E7</f>
        <v>96591.020000000019</v>
      </c>
      <c r="E3" s="1">
        <v>0</v>
      </c>
      <c r="F3" s="1">
        <v>0</v>
      </c>
      <c r="G3" s="2">
        <f t="shared" si="0"/>
        <v>559.83146000000011</v>
      </c>
      <c r="H3" s="2">
        <f t="shared" si="1"/>
        <v>0.33000000001629815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65003.570000000007</v>
      </c>
      <c r="D4" s="1">
        <f>'PR-RAS'!E8</f>
        <v>81942.820000000007</v>
      </c>
      <c r="E4" s="1">
        <v>0</v>
      </c>
      <c r="F4" s="1">
        <v>0</v>
      </c>
      <c r="G4" s="2">
        <f t="shared" si="0"/>
        <v>686.66763000000003</v>
      </c>
      <c r="H4" s="2">
        <f t="shared" si="1"/>
        <v>0.60999999998603016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78165.94</v>
      </c>
      <c r="D5" s="1">
        <f>'PR-RAS'!E9</f>
        <v>95416.42</v>
      </c>
      <c r="E5" s="1">
        <v>0</v>
      </c>
      <c r="F5" s="1">
        <v>0</v>
      </c>
      <c r="G5" s="2">
        <f t="shared" si="0"/>
        <v>1075.99512</v>
      </c>
      <c r="H5" s="2">
        <f t="shared" si="1"/>
        <v>0.47999999999592546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16369.27</v>
      </c>
      <c r="D6" s="1">
        <f>'PR-RAS'!E10</f>
        <v>10195.42</v>
      </c>
      <c r="E6" s="1">
        <v>0</v>
      </c>
      <c r="F6" s="1">
        <v>0</v>
      </c>
      <c r="G6" s="2">
        <f t="shared" si="0"/>
        <v>183.80055000000002</v>
      </c>
      <c r="H6" s="2">
        <f t="shared" si="1"/>
        <v>0.69000000000050932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4600.2299999999996</v>
      </c>
      <c r="D7" s="1">
        <f>'PR-RAS'!E11</f>
        <v>6164.41</v>
      </c>
      <c r="E7" s="1">
        <v>0</v>
      </c>
      <c r="F7" s="1">
        <v>0</v>
      </c>
      <c r="G7" s="2">
        <f t="shared" si="0"/>
        <v>101.57429999999999</v>
      </c>
      <c r="H7" s="2">
        <f t="shared" si="1"/>
        <v>0.63999999999941792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573.04999999999995</v>
      </c>
      <c r="D8" s="1">
        <f>'PR-RAS'!E12</f>
        <v>3943.22</v>
      </c>
      <c r="E8" s="1">
        <v>0</v>
      </c>
      <c r="F8" s="1">
        <v>0</v>
      </c>
      <c r="G8" s="2">
        <f t="shared" si="0"/>
        <v>59.216430000000003</v>
      </c>
      <c r="H8" s="2">
        <f t="shared" si="1"/>
        <v>0.26999999999975444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3663.28</v>
      </c>
      <c r="E9" s="1">
        <v>0</v>
      </c>
      <c r="F9" s="1">
        <v>0</v>
      </c>
      <c r="G9" s="2">
        <f t="shared" si="0"/>
        <v>58.612480000000005</v>
      </c>
      <c r="H9" s="2">
        <f t="shared" si="1"/>
        <v>0.28000000000020009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34704.92</v>
      </c>
      <c r="D11" s="1">
        <f>'PR-RAS'!E15</f>
        <v>37439.93</v>
      </c>
      <c r="E11" s="1">
        <v>0</v>
      </c>
      <c r="F11" s="1">
        <v>0</v>
      </c>
      <c r="G11" s="2">
        <f t="shared" si="0"/>
        <v>1095.8478</v>
      </c>
      <c r="H11" s="2">
        <f t="shared" si="1"/>
        <v>0.15000000000145519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19145</v>
      </c>
      <c r="D19" s="1">
        <f>'PR-RAS'!E23</f>
        <v>10811.24</v>
      </c>
      <c r="E19" s="1">
        <v>0</v>
      </c>
      <c r="F19" s="1">
        <v>0</v>
      </c>
      <c r="G19" s="2">
        <f t="shared" si="0"/>
        <v>733.81463999999983</v>
      </c>
      <c r="H19" s="2">
        <f t="shared" si="1"/>
        <v>0.23999999999978172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2283.09</v>
      </c>
      <c r="D20" s="1">
        <f>'PR-RAS'!E24</f>
        <v>2272.16</v>
      </c>
      <c r="E20" s="1">
        <v>0</v>
      </c>
      <c r="F20" s="1">
        <v>0</v>
      </c>
      <c r="G20" s="2">
        <f t="shared" si="0"/>
        <v>129.72078999999999</v>
      </c>
      <c r="H20" s="2">
        <f t="shared" si="1"/>
        <v>0.25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16861.91</v>
      </c>
      <c r="D23" s="1">
        <f>'PR-RAS'!E27</f>
        <v>8539.08</v>
      </c>
      <c r="E23" s="1">
        <v>0</v>
      </c>
      <c r="F23" s="1">
        <v>0</v>
      </c>
      <c r="G23" s="2">
        <f t="shared" si="0"/>
        <v>746.68153999999993</v>
      </c>
      <c r="H23" s="2">
        <f t="shared" si="1"/>
        <v>0.17000000000007276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2585.12</v>
      </c>
      <c r="D25" s="1">
        <f>'PR-RAS'!E29</f>
        <v>3836.96</v>
      </c>
      <c r="E25" s="1">
        <v>0</v>
      </c>
      <c r="F25" s="1">
        <v>0</v>
      </c>
      <c r="G25" s="2">
        <f t="shared" si="0"/>
        <v>246.21696000000003</v>
      </c>
      <c r="H25" s="2">
        <f t="shared" si="1"/>
        <v>0.15999999999985448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2585.12</v>
      </c>
      <c r="D27" s="1">
        <f>'PR-RAS'!E31</f>
        <v>3836.96</v>
      </c>
      <c r="E27" s="1">
        <v>0</v>
      </c>
      <c r="F27" s="1">
        <v>0</v>
      </c>
      <c r="G27" s="2">
        <f t="shared" si="0"/>
        <v>266.73504000000003</v>
      </c>
      <c r="H27" s="2">
        <f t="shared" si="1"/>
        <v>0.15999999999985448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432036.04000000004</v>
      </c>
      <c r="D46" s="1">
        <f>'PR-RAS'!E50</f>
        <v>1218781.94</v>
      </c>
      <c r="E46" s="1">
        <v>0</v>
      </c>
      <c r="F46" s="1">
        <v>0</v>
      </c>
      <c r="G46" s="2">
        <f t="shared" si="0"/>
        <v>129131.99639999999</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402422.39</v>
      </c>
      <c r="D55" s="1">
        <f>'PR-RAS'!E59</f>
        <v>1178989.94</v>
      </c>
      <c r="E55" s="1">
        <v>0</v>
      </c>
      <c r="F55" s="1">
        <v>0</v>
      </c>
      <c r="G55" s="2">
        <f t="shared" si="0"/>
        <v>149061.72258</v>
      </c>
      <c r="H55" s="2">
        <f t="shared" si="1"/>
        <v>0.45000000006984919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257611.39</v>
      </c>
      <c r="D56" s="1">
        <f>'PR-RAS'!E60</f>
        <v>634470.07999999996</v>
      </c>
      <c r="E56" s="1">
        <v>0</v>
      </c>
      <c r="F56" s="1">
        <v>0</v>
      </c>
      <c r="G56" s="2">
        <f t="shared" si="0"/>
        <v>83960.335249999989</v>
      </c>
      <c r="H56" s="2">
        <f t="shared" si="1"/>
        <v>0.46999999997206032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144811</v>
      </c>
      <c r="D57" s="1">
        <f>'PR-RAS'!E61</f>
        <v>544519.86</v>
      </c>
      <c r="E57" s="1">
        <v>0</v>
      </c>
      <c r="F57" s="1">
        <v>0</v>
      </c>
      <c r="G57" s="2">
        <f t="shared" si="0"/>
        <v>69095.640320000006</v>
      </c>
      <c r="H57" s="2">
        <f t="shared" si="1"/>
        <v>0.14000000001396984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29613.65</v>
      </c>
      <c r="D58" s="1">
        <f>'PR-RAS'!E62</f>
        <v>39792</v>
      </c>
      <c r="E58" s="1">
        <v>0</v>
      </c>
      <c r="F58" s="1">
        <v>0</v>
      </c>
      <c r="G58" s="2">
        <f t="shared" si="0"/>
        <v>6224.2660500000002</v>
      </c>
      <c r="H58" s="2">
        <f t="shared" si="1"/>
        <v>0.34999999999854481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29613.65</v>
      </c>
      <c r="D59" s="1">
        <f>'PR-RAS'!E63</f>
        <v>39792</v>
      </c>
      <c r="E59" s="1">
        <v>0</v>
      </c>
      <c r="F59" s="1">
        <v>0</v>
      </c>
      <c r="G59" s="2">
        <f t="shared" si="0"/>
        <v>6333.4637000000002</v>
      </c>
      <c r="H59" s="2">
        <f t="shared" si="1"/>
        <v>0.34999999999854481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41420.699999999997</v>
      </c>
      <c r="D78" s="1">
        <f>'PR-RAS'!E82</f>
        <v>36436.720000000001</v>
      </c>
      <c r="E78" s="1">
        <v>0</v>
      </c>
      <c r="F78" s="1">
        <v>0</v>
      </c>
      <c r="G78" s="2">
        <f t="shared" si="0"/>
        <v>8800.6487799999995</v>
      </c>
      <c r="H78" s="2">
        <f t="shared" si="1"/>
        <v>0.58000000000174623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0.49</v>
      </c>
      <c r="D79" s="1">
        <f>'PR-RAS'!E83</f>
        <v>0</v>
      </c>
      <c r="E79" s="1">
        <v>0</v>
      </c>
      <c r="F79" s="1">
        <v>0</v>
      </c>
      <c r="G79" s="2">
        <f t="shared" si="0"/>
        <v>3.8219999999999997E-2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0.49</v>
      </c>
      <c r="D81" s="1">
        <f>'PR-RAS'!E85</f>
        <v>0</v>
      </c>
      <c r="E81" s="1">
        <v>0</v>
      </c>
      <c r="F81" s="1">
        <v>0</v>
      </c>
      <c r="G81" s="2">
        <f t="shared" si="0"/>
        <v>3.9199999999999999E-2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41420.21</v>
      </c>
      <c r="D87" s="1">
        <f>'PR-RAS'!E91</f>
        <v>36436.720000000001</v>
      </c>
      <c r="E87" s="1">
        <v>0</v>
      </c>
      <c r="F87" s="1">
        <v>0</v>
      </c>
      <c r="G87" s="2">
        <f t="shared" si="0"/>
        <v>9829.2538999999979</v>
      </c>
      <c r="H87" s="2">
        <f t="shared" si="1"/>
        <v>0.48999999999796273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5890.24</v>
      </c>
      <c r="D88" s="1">
        <f>'PR-RAS'!E92</f>
        <v>5890.24</v>
      </c>
      <c r="E88" s="1">
        <v>0</v>
      </c>
      <c r="F88" s="1">
        <v>0</v>
      </c>
      <c r="G88" s="2">
        <f t="shared" si="0"/>
        <v>1537.3526400000001</v>
      </c>
      <c r="H88" s="2">
        <f t="shared" si="1"/>
        <v>0.47999999999956344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22908.03</v>
      </c>
      <c r="D89" s="1">
        <f>'PR-RAS'!E93</f>
        <v>17245.97</v>
      </c>
      <c r="E89" s="1">
        <v>0</v>
      </c>
      <c r="F89" s="1">
        <v>0</v>
      </c>
      <c r="G89" s="2">
        <f t="shared" si="0"/>
        <v>5051.1973600000001</v>
      </c>
      <c r="H89" s="2">
        <f t="shared" si="1"/>
        <v>5.9999999997671694E-2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12602.03</v>
      </c>
      <c r="D90" s="1">
        <f>'PR-RAS'!E94</f>
        <v>12731.54</v>
      </c>
      <c r="E90" s="1">
        <v>0</v>
      </c>
      <c r="F90" s="1">
        <v>0</v>
      </c>
      <c r="G90" s="2">
        <f t="shared" si="0"/>
        <v>3387.7947899999999</v>
      </c>
      <c r="H90" s="2">
        <f t="shared" si="1"/>
        <v>0.48999999999978172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568.97</v>
      </c>
      <c r="E93" s="1">
        <v>0</v>
      </c>
      <c r="F93" s="1">
        <v>0</v>
      </c>
      <c r="G93" s="2">
        <f t="shared" si="0"/>
        <v>106.52220000000001</v>
      </c>
      <c r="H93" s="2">
        <f t="shared" si="1"/>
        <v>0.11999999999997257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218339.80000000002</v>
      </c>
      <c r="D102" s="1">
        <f>'PR-RAS'!E106</f>
        <v>120153.48000000001</v>
      </c>
      <c r="E102" s="1">
        <v>0</v>
      </c>
      <c r="F102" s="1">
        <v>0</v>
      </c>
      <c r="G102" s="2">
        <f t="shared" si="0"/>
        <v>46323.322760000003</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3.94</v>
      </c>
      <c r="E103" s="1">
        <v>0</v>
      </c>
      <c r="F103" s="1">
        <v>0</v>
      </c>
      <c r="G103" s="2">
        <f t="shared" si="0"/>
        <v>0.80375999999999992</v>
      </c>
      <c r="H103" s="2">
        <f t="shared" si="1"/>
        <v>6.0000000000000053E-2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3.94</v>
      </c>
      <c r="E107" s="1">
        <v>0</v>
      </c>
      <c r="F107" s="1">
        <v>0</v>
      </c>
      <c r="G107" s="2">
        <f t="shared" si="0"/>
        <v>0.83527999999999991</v>
      </c>
      <c r="H107" s="2">
        <f t="shared" si="1"/>
        <v>6.0000000000000053E-2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200002.51</v>
      </c>
      <c r="D108" s="1">
        <f>'PR-RAS'!E112</f>
        <v>103911.88</v>
      </c>
      <c r="E108" s="1">
        <v>0</v>
      </c>
      <c r="F108" s="1">
        <v>0</v>
      </c>
      <c r="G108" s="2">
        <f t="shared" si="0"/>
        <v>43637.410889999999</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198607.54</v>
      </c>
      <c r="D111" s="1">
        <f>'PR-RAS'!E115</f>
        <v>103911.88</v>
      </c>
      <c r="E111" s="1">
        <v>0</v>
      </c>
      <c r="F111" s="1">
        <v>0</v>
      </c>
      <c r="G111" s="2">
        <f t="shared" si="0"/>
        <v>44707.443000000007</v>
      </c>
      <c r="H111" s="2">
        <f t="shared" si="1"/>
        <v>0.57999999998719431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1394.97</v>
      </c>
      <c r="D113" s="1">
        <f>'PR-RAS'!E117</f>
        <v>0</v>
      </c>
      <c r="E113" s="1">
        <v>0</v>
      </c>
      <c r="F113" s="1">
        <v>0</v>
      </c>
      <c r="G113" s="2">
        <f t="shared" si="0"/>
        <v>156.23663999999999</v>
      </c>
      <c r="H113" s="2">
        <f t="shared" si="1"/>
        <v>2.9999999999972715E-2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18337.29</v>
      </c>
      <c r="D116" s="1">
        <f>'PR-RAS'!E120</f>
        <v>16237.66</v>
      </c>
      <c r="E116" s="1">
        <v>0</v>
      </c>
      <c r="F116" s="1">
        <v>0</v>
      </c>
      <c r="G116" s="2">
        <f t="shared" si="0"/>
        <v>5843.4501500000006</v>
      </c>
      <c r="H116" s="2">
        <f t="shared" si="1"/>
        <v>0.63000000000101863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431.18</v>
      </c>
      <c r="D117" s="1">
        <f>'PR-RAS'!E121</f>
        <v>1243.3399999999999</v>
      </c>
      <c r="E117" s="1">
        <v>0</v>
      </c>
      <c r="F117" s="1">
        <v>0</v>
      </c>
      <c r="G117" s="2">
        <f t="shared" si="0"/>
        <v>338.47175999999996</v>
      </c>
      <c r="H117" s="2">
        <f t="shared" si="1"/>
        <v>0.51999999999992497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17906.11</v>
      </c>
      <c r="D118" s="1">
        <f>'PR-RAS'!E122</f>
        <v>14994.32</v>
      </c>
      <c r="E118" s="1">
        <v>0</v>
      </c>
      <c r="F118" s="1">
        <v>0</v>
      </c>
      <c r="G118" s="2">
        <f t="shared" si="0"/>
        <v>5603.6857500000006</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4255.2800000000007</v>
      </c>
      <c r="D120" s="1">
        <f>'PR-RAS'!E124</f>
        <v>3449.18</v>
      </c>
      <c r="E120" s="1">
        <v>0</v>
      </c>
      <c r="F120" s="1">
        <v>0</v>
      </c>
      <c r="G120" s="2">
        <f t="shared" si="0"/>
        <v>1327.28316</v>
      </c>
      <c r="H120" s="2">
        <f t="shared" si="1"/>
        <v>0.46000000000049113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4255.2800000000007</v>
      </c>
      <c r="D121" s="1">
        <f>'PR-RAS'!E125</f>
        <v>3449.18</v>
      </c>
      <c r="E121" s="1">
        <v>0</v>
      </c>
      <c r="F121" s="1">
        <v>0</v>
      </c>
      <c r="G121" s="2">
        <f t="shared" si="0"/>
        <v>1338.4367999999999</v>
      </c>
      <c r="H121" s="2">
        <f t="shared" si="1"/>
        <v>0.46000000000049113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411.23</v>
      </c>
      <c r="D122" s="1">
        <f>'PR-RAS'!E126</f>
        <v>523.89</v>
      </c>
      <c r="E122" s="1">
        <v>0</v>
      </c>
      <c r="F122" s="1">
        <v>0</v>
      </c>
      <c r="G122" s="2">
        <f t="shared" si="0"/>
        <v>176.54021</v>
      </c>
      <c r="H122" s="2">
        <f t="shared" si="1"/>
        <v>0.34000000000003183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3844.05</v>
      </c>
      <c r="D123" s="1">
        <f>'PR-RAS'!E127</f>
        <v>2925.29</v>
      </c>
      <c r="E123" s="1">
        <v>0</v>
      </c>
      <c r="F123" s="1">
        <v>0</v>
      </c>
      <c r="G123" s="2">
        <f t="shared" si="0"/>
        <v>1182.74486</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34.69</v>
      </c>
      <c r="D135" s="1">
        <f>'PR-RAS'!E139</f>
        <v>9711.4500000000007</v>
      </c>
      <c r="E135" s="1">
        <v>0</v>
      </c>
      <c r="F135" s="1">
        <v>0</v>
      </c>
      <c r="G135" s="2">
        <f t="shared" si="0"/>
        <v>2607.3170600000003</v>
      </c>
      <c r="H135" s="2">
        <f t="shared" si="1"/>
        <v>0.76000000000072987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34.69</v>
      </c>
      <c r="D146" s="1">
        <f>'PR-RAS'!E150</f>
        <v>9711.4500000000007</v>
      </c>
      <c r="E146" s="1">
        <v>0</v>
      </c>
      <c r="F146" s="1">
        <v>0</v>
      </c>
      <c r="G146" s="2">
        <f t="shared" si="0"/>
        <v>2821.3505499999997</v>
      </c>
      <c r="H146" s="2">
        <f t="shared" si="1"/>
        <v>0.76000000000072987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473253.79000000004</v>
      </c>
      <c r="D147" s="1">
        <f>'PR-RAS'!E151</f>
        <v>893292.25</v>
      </c>
      <c r="E147" s="1">
        <v>0</v>
      </c>
      <c r="F147" s="1">
        <v>0</v>
      </c>
      <c r="G147" s="2">
        <f t="shared" si="0"/>
        <v>329936.39033999998</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107368.01</v>
      </c>
      <c r="D148" s="1">
        <f>'PR-RAS'!E152</f>
        <v>140748.03</v>
      </c>
      <c r="E148" s="1">
        <v>0</v>
      </c>
      <c r="F148" s="1">
        <v>0</v>
      </c>
      <c r="G148" s="2">
        <f t="shared" si="0"/>
        <v>57163.01829</v>
      </c>
      <c r="H148" s="2">
        <f t="shared" si="1"/>
        <v>3.9999999993597157E-2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86616.03</v>
      </c>
      <c r="D149" s="1">
        <f>'PR-RAS'!E153</f>
        <v>112086.36</v>
      </c>
      <c r="E149" s="1">
        <v>0</v>
      </c>
      <c r="F149" s="1">
        <v>0</v>
      </c>
      <c r="G149" s="2">
        <f t="shared" si="0"/>
        <v>45996.735000000001</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86125.67</v>
      </c>
      <c r="D150" s="1">
        <f>'PR-RAS'!E154</f>
        <v>111482.4</v>
      </c>
      <c r="E150" s="1">
        <v>0</v>
      </c>
      <c r="F150" s="1">
        <v>0</v>
      </c>
      <c r="G150" s="2">
        <f t="shared" si="0"/>
        <v>46054.480029999992</v>
      </c>
      <c r="H150" s="2">
        <f t="shared" si="1"/>
        <v>0.72999999999592546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490.36</v>
      </c>
      <c r="D151" s="1">
        <f>'PR-RAS'!E155</f>
        <v>603.96</v>
      </c>
      <c r="E151" s="1">
        <v>0</v>
      </c>
      <c r="F151" s="1">
        <v>0</v>
      </c>
      <c r="G151" s="2">
        <f t="shared" si="0"/>
        <v>254.74200000000002</v>
      </c>
      <c r="H151" s="2">
        <f t="shared" si="1"/>
        <v>0.39999999999997726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6317.61</v>
      </c>
      <c r="D154" s="1">
        <f>'PR-RAS'!E158</f>
        <v>9953.2099999999991</v>
      </c>
      <c r="E154" s="1">
        <v>0</v>
      </c>
      <c r="F154" s="1">
        <v>0</v>
      </c>
      <c r="G154" s="2">
        <f t="shared" si="0"/>
        <v>4012.2765899999999</v>
      </c>
      <c r="H154" s="2">
        <f t="shared" si="1"/>
        <v>0.5999999999994543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14434.37</v>
      </c>
      <c r="D155" s="1">
        <f>'PR-RAS'!E159</f>
        <v>18708.46</v>
      </c>
      <c r="E155" s="1">
        <v>0</v>
      </c>
      <c r="F155" s="1">
        <v>0</v>
      </c>
      <c r="G155" s="2">
        <f t="shared" si="0"/>
        <v>7985.0986599999997</v>
      </c>
      <c r="H155" s="2">
        <f t="shared" si="1"/>
        <v>0.82999999999992724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14434.37</v>
      </c>
      <c r="D157" s="1">
        <f>'PR-RAS'!E161</f>
        <v>18708.46</v>
      </c>
      <c r="E157" s="1">
        <v>0</v>
      </c>
      <c r="F157" s="1">
        <v>0</v>
      </c>
      <c r="G157" s="2">
        <f t="shared" si="0"/>
        <v>8088.8012399999998</v>
      </c>
      <c r="H157" s="2">
        <f t="shared" si="1"/>
        <v>0.82999999999992724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259418.07000000004</v>
      </c>
      <c r="D159" s="1">
        <f>'PR-RAS'!E163</f>
        <v>254390.1</v>
      </c>
      <c r="E159" s="1">
        <v>0</v>
      </c>
      <c r="F159" s="1">
        <v>0</v>
      </c>
      <c r="G159" s="2">
        <f t="shared" si="0"/>
        <v>121375.32666000001</v>
      </c>
      <c r="H159" s="2">
        <f t="shared" si="1"/>
        <v>0.17000000004190952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6000.13</v>
      </c>
      <c r="D160" s="1">
        <f>'PR-RAS'!E164</f>
        <v>6524.33</v>
      </c>
      <c r="E160" s="1">
        <v>0</v>
      </c>
      <c r="F160" s="1">
        <v>0</v>
      </c>
      <c r="G160" s="2">
        <f t="shared" si="0"/>
        <v>3028.7576100000001</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62.38</v>
      </c>
      <c r="D161" s="1">
        <f>'PR-RAS'!E165</f>
        <v>108.58</v>
      </c>
      <c r="E161" s="1">
        <v>0</v>
      </c>
      <c r="F161" s="1">
        <v>0</v>
      </c>
      <c r="G161" s="2">
        <f t="shared" si="0"/>
        <v>44.726400000000005</v>
      </c>
      <c r="H161" s="2">
        <f t="shared" si="1"/>
        <v>0.80000000000000426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4993.96</v>
      </c>
      <c r="D162" s="1">
        <f>'PR-RAS'!E166</f>
        <v>4810.59</v>
      </c>
      <c r="E162" s="1">
        <v>0</v>
      </c>
      <c r="F162" s="1">
        <v>0</v>
      </c>
      <c r="G162" s="2">
        <f t="shared" si="0"/>
        <v>2353.0375399999998</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139.36000000000001</v>
      </c>
      <c r="D163" s="1">
        <f>'PR-RAS'!E167</f>
        <v>380</v>
      </c>
      <c r="E163" s="1">
        <v>0</v>
      </c>
      <c r="F163" s="1">
        <v>0</v>
      </c>
      <c r="G163" s="2">
        <f t="shared" si="0"/>
        <v>145.69632000000001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804.43</v>
      </c>
      <c r="D164" s="1">
        <f>'PR-RAS'!E168</f>
        <v>1225.1600000000001</v>
      </c>
      <c r="E164" s="1">
        <v>0</v>
      </c>
      <c r="F164" s="1">
        <v>0</v>
      </c>
      <c r="G164" s="2">
        <f t="shared" si="0"/>
        <v>530.52425000000005</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46054.06</v>
      </c>
      <c r="D165" s="1">
        <f>'PR-RAS'!E169</f>
        <v>36149.83</v>
      </c>
      <c r="E165" s="1">
        <v>0</v>
      </c>
      <c r="F165" s="1">
        <v>0</v>
      </c>
      <c r="G165" s="2">
        <f t="shared" si="0"/>
        <v>19410.01008</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2537.4899999999998</v>
      </c>
      <c r="D166" s="1">
        <f>'PR-RAS'!E170</f>
        <v>4023.22</v>
      </c>
      <c r="E166" s="1">
        <v>0</v>
      </c>
      <c r="F166" s="1">
        <v>0</v>
      </c>
      <c r="G166" s="2">
        <f t="shared" si="0"/>
        <v>1746.3484500000002</v>
      </c>
      <c r="H166" s="2">
        <f t="shared" si="1"/>
        <v>0.70999999999958163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38897.11</v>
      </c>
      <c r="D168" s="1">
        <f>'PR-RAS'!E172</f>
        <v>30439.53</v>
      </c>
      <c r="E168" s="1">
        <v>0</v>
      </c>
      <c r="F168" s="1">
        <v>0</v>
      </c>
      <c r="G168" s="2">
        <f t="shared" si="0"/>
        <v>16662.62039</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2552.1999999999998</v>
      </c>
      <c r="D169" s="1">
        <f>'PR-RAS'!E173</f>
        <v>878.4</v>
      </c>
      <c r="E169" s="1">
        <v>0</v>
      </c>
      <c r="F169" s="1">
        <v>0</v>
      </c>
      <c r="G169" s="2">
        <f t="shared" si="0"/>
        <v>723.91200000000003</v>
      </c>
      <c r="H169" s="2">
        <f t="shared" si="1"/>
        <v>0.59999999999979536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2067.2600000000002</v>
      </c>
      <c r="D170" s="1">
        <f>'PR-RAS'!E174</f>
        <v>808.68</v>
      </c>
      <c r="E170" s="1">
        <v>0</v>
      </c>
      <c r="F170" s="1">
        <v>0</v>
      </c>
      <c r="G170" s="2">
        <f t="shared" si="0"/>
        <v>622.70078000000001</v>
      </c>
      <c r="H170" s="2">
        <f t="shared" si="1"/>
        <v>0.5800000000002683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184787.97000000003</v>
      </c>
      <c r="D173" s="1">
        <f>'PR-RAS'!E177</f>
        <v>181228.35</v>
      </c>
      <c r="E173" s="1">
        <v>0</v>
      </c>
      <c r="F173" s="1">
        <v>0</v>
      </c>
      <c r="G173" s="2">
        <f t="shared" si="0"/>
        <v>94126.083239999993</v>
      </c>
      <c r="H173" s="2">
        <f t="shared" si="1"/>
        <v>0.37999999997555278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3501.72</v>
      </c>
      <c r="D174" s="1">
        <f>'PR-RAS'!E178</f>
        <v>3715.84</v>
      </c>
      <c r="E174" s="1">
        <v>0</v>
      </c>
      <c r="F174" s="1">
        <v>0</v>
      </c>
      <c r="G174" s="2">
        <f t="shared" si="0"/>
        <v>1891.4781999999998</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80719.06</v>
      </c>
      <c r="D175" s="1">
        <f>'PR-RAS'!E179</f>
        <v>71056.97</v>
      </c>
      <c r="E175" s="1">
        <v>0</v>
      </c>
      <c r="F175" s="1">
        <v>0</v>
      </c>
      <c r="G175" s="2">
        <f t="shared" si="0"/>
        <v>38772.941999999995</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17452.05</v>
      </c>
      <c r="D176" s="1">
        <f>'PR-RAS'!E180</f>
        <v>23095.15</v>
      </c>
      <c r="E176" s="1">
        <v>0</v>
      </c>
      <c r="F176" s="1">
        <v>0</v>
      </c>
      <c r="G176" s="2">
        <f t="shared" si="0"/>
        <v>11137.411250000001</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33143.5</v>
      </c>
      <c r="D177" s="1">
        <f>'PR-RAS'!E181</f>
        <v>15744.36</v>
      </c>
      <c r="E177" s="1">
        <v>0</v>
      </c>
      <c r="F177" s="1">
        <v>0</v>
      </c>
      <c r="G177" s="2">
        <f t="shared" si="0"/>
        <v>11375.27072</v>
      </c>
      <c r="H177" s="2">
        <f t="shared" si="1"/>
        <v>0.86000000000058208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545.49</v>
      </c>
      <c r="D178" s="1">
        <f>'PR-RAS'!E182</f>
        <v>3809.44</v>
      </c>
      <c r="E178" s="1">
        <v>0</v>
      </c>
      <c r="F178" s="1">
        <v>0</v>
      </c>
      <c r="G178" s="2">
        <f t="shared" si="0"/>
        <v>1445.09349</v>
      </c>
      <c r="H178" s="2">
        <f t="shared" si="1"/>
        <v>0.93000000000006366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8044.4</v>
      </c>
      <c r="D179" s="1">
        <f>'PR-RAS'!E183</f>
        <v>8170.8</v>
      </c>
      <c r="E179" s="1">
        <v>0</v>
      </c>
      <c r="F179" s="1">
        <v>0</v>
      </c>
      <c r="G179" s="2">
        <f t="shared" si="0"/>
        <v>4340.7079999999996</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26109.86</v>
      </c>
      <c r="D180" s="1">
        <f>'PR-RAS'!E184</f>
        <v>37797.870000000003</v>
      </c>
      <c r="E180" s="1">
        <v>0</v>
      </c>
      <c r="F180" s="1">
        <v>0</v>
      </c>
      <c r="G180" s="2">
        <f t="shared" si="0"/>
        <v>18205.3024</v>
      </c>
      <c r="H180" s="2">
        <f t="shared" si="1"/>
        <v>0.26999999999679858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6701.44</v>
      </c>
      <c r="D181" s="1">
        <f>'PR-RAS'!E185</f>
        <v>5877.41</v>
      </c>
      <c r="E181" s="1">
        <v>0</v>
      </c>
      <c r="F181" s="1">
        <v>0</v>
      </c>
      <c r="G181" s="2">
        <f t="shared" si="0"/>
        <v>3322.1267999999995</v>
      </c>
      <c r="H181" s="2">
        <f t="shared" si="1"/>
        <v>0.8499999999994543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8570.4500000000007</v>
      </c>
      <c r="D182" s="1">
        <f>'PR-RAS'!E186</f>
        <v>11960.51</v>
      </c>
      <c r="E182" s="1">
        <v>0</v>
      </c>
      <c r="F182" s="1">
        <v>0</v>
      </c>
      <c r="G182" s="2">
        <f t="shared" si="0"/>
        <v>5880.9560700000002</v>
      </c>
      <c r="H182" s="2">
        <f t="shared" si="1"/>
        <v>0.94000000000050932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22575.91</v>
      </c>
      <c r="D184" s="1">
        <f>'PR-RAS'!E188</f>
        <v>30487.59</v>
      </c>
      <c r="E184" s="1">
        <v>0</v>
      </c>
      <c r="F184" s="1">
        <v>0</v>
      </c>
      <c r="G184" s="2">
        <f t="shared" si="0"/>
        <v>15289.849469999999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4042.53</v>
      </c>
      <c r="D185" s="1">
        <f>'PR-RAS'!E189</f>
        <v>8668.01</v>
      </c>
      <c r="E185" s="1">
        <v>0</v>
      </c>
      <c r="F185" s="1">
        <v>0</v>
      </c>
      <c r="G185" s="2">
        <f t="shared" si="0"/>
        <v>3933.6531999999997</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3435.3</v>
      </c>
      <c r="D186" s="1">
        <f>'PR-RAS'!E190</f>
        <v>3848.35</v>
      </c>
      <c r="E186" s="1">
        <v>0</v>
      </c>
      <c r="F186" s="1">
        <v>0</v>
      </c>
      <c r="G186" s="2">
        <f t="shared" si="0"/>
        <v>2059.42</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11131.44</v>
      </c>
      <c r="D187" s="1">
        <f>'PR-RAS'!E191</f>
        <v>13144.84</v>
      </c>
      <c r="E187" s="1">
        <v>0</v>
      </c>
      <c r="F187" s="1">
        <v>0</v>
      </c>
      <c r="G187" s="2">
        <f t="shared" si="0"/>
        <v>6960.3283200000005</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393.41</v>
      </c>
      <c r="D189" s="1">
        <f>'PR-RAS'!E193</f>
        <v>235.76</v>
      </c>
      <c r="E189" s="1">
        <v>0</v>
      </c>
      <c r="F189" s="1">
        <v>0</v>
      </c>
      <c r="G189" s="2">
        <f t="shared" si="0"/>
        <v>162.60684000000001</v>
      </c>
      <c r="H189" s="2">
        <f t="shared" si="1"/>
        <v>0.65000000000003411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3573.23</v>
      </c>
      <c r="D191" s="1">
        <f>'PR-RAS'!E195</f>
        <v>4590.63</v>
      </c>
      <c r="E191" s="1">
        <v>0</v>
      </c>
      <c r="F191" s="1">
        <v>0</v>
      </c>
      <c r="G191" s="2">
        <f t="shared" si="0"/>
        <v>2423.3530999999998</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6145.08</v>
      </c>
      <c r="D192" s="1">
        <f>'PR-RAS'!E196</f>
        <v>8813.91</v>
      </c>
      <c r="E192" s="1">
        <v>0</v>
      </c>
      <c r="F192" s="1">
        <v>0</v>
      </c>
      <c r="G192" s="2">
        <f t="shared" si="0"/>
        <v>4540.6239000000005</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3852.09</v>
      </c>
      <c r="D198" s="1">
        <f>'PR-RAS'!E202</f>
        <v>5466.5</v>
      </c>
      <c r="E198" s="1">
        <v>0</v>
      </c>
      <c r="F198" s="1">
        <v>0</v>
      </c>
      <c r="G198" s="2">
        <f t="shared" si="0"/>
        <v>2912.66273</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3852.09</v>
      </c>
      <c r="D201" s="1">
        <f>'PR-RAS'!E205</f>
        <v>5466.5</v>
      </c>
      <c r="E201" s="1">
        <v>0</v>
      </c>
      <c r="F201" s="1">
        <v>0</v>
      </c>
      <c r="G201" s="2">
        <f t="shared" si="0"/>
        <v>2957.018</v>
      </c>
      <c r="H201" s="2">
        <f t="shared" si="1"/>
        <v>0.59000000000014552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2292.9899999999998</v>
      </c>
      <c r="D206" s="1">
        <f>'PR-RAS'!E210</f>
        <v>3347.41</v>
      </c>
      <c r="E206" s="1">
        <v>0</v>
      </c>
      <c r="F206" s="1">
        <v>0</v>
      </c>
      <c r="G206" s="2">
        <f t="shared" si="0"/>
        <v>1842.5010499999999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1755.38</v>
      </c>
      <c r="D207" s="1">
        <f>'PR-RAS'!E211</f>
        <v>3213.38</v>
      </c>
      <c r="E207" s="1">
        <v>0</v>
      </c>
      <c r="F207" s="1">
        <v>0</v>
      </c>
      <c r="G207" s="2">
        <f t="shared" si="0"/>
        <v>1685.5208399999999</v>
      </c>
      <c r="H207" s="2">
        <f t="shared" si="1"/>
        <v>0.76000000000021828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0.08</v>
      </c>
      <c r="D209" s="1">
        <f>'PR-RAS'!E213</f>
        <v>0.28999999999999998</v>
      </c>
      <c r="E209" s="1">
        <v>0</v>
      </c>
      <c r="F209" s="1">
        <v>0</v>
      </c>
      <c r="G209" s="2">
        <f t="shared" si="0"/>
        <v>0.13727999999999999</v>
      </c>
      <c r="H209" s="2">
        <f t="shared" si="1"/>
        <v>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537.53</v>
      </c>
      <c r="D210" s="1">
        <f>'PR-RAS'!E214</f>
        <v>133.74</v>
      </c>
      <c r="E210" s="1">
        <v>0</v>
      </c>
      <c r="F210" s="1">
        <v>0</v>
      </c>
      <c r="G210" s="2">
        <f t="shared" si="0"/>
        <v>168.24708999999999</v>
      </c>
      <c r="H210" s="2">
        <f t="shared" si="1"/>
        <v>0.73000000000001819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597.80999999999995</v>
      </c>
      <c r="D211" s="1">
        <f>'PR-RAS'!E215</f>
        <v>154.13</v>
      </c>
      <c r="E211" s="1">
        <v>0</v>
      </c>
      <c r="F211" s="1">
        <v>0</v>
      </c>
      <c r="G211" s="2">
        <f t="shared" si="0"/>
        <v>190.27469999999997</v>
      </c>
      <c r="H211" s="2">
        <f t="shared" si="1"/>
        <v>0.32000000000005002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597.80999999999995</v>
      </c>
      <c r="D215" s="1">
        <f>'PR-RAS'!E219</f>
        <v>154.13</v>
      </c>
      <c r="E215" s="1">
        <v>0</v>
      </c>
      <c r="F215" s="1">
        <v>0</v>
      </c>
      <c r="G215" s="2">
        <f t="shared" si="0"/>
        <v>193.89897999999999</v>
      </c>
      <c r="H215" s="2">
        <f t="shared" si="1"/>
        <v>0.32000000000005002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597.80999999999995</v>
      </c>
      <c r="D218" s="1">
        <f>'PR-RAS'!E222</f>
        <v>154.13</v>
      </c>
      <c r="E218" s="1">
        <v>0</v>
      </c>
      <c r="F218" s="1">
        <v>0</v>
      </c>
      <c r="G218" s="2">
        <f t="shared" si="0"/>
        <v>196.61718999999999</v>
      </c>
      <c r="H218" s="2">
        <f t="shared" si="1"/>
        <v>0.32000000000005002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32633.01</v>
      </c>
      <c r="D248" s="1">
        <f>'PR-RAS'!E252</f>
        <v>54322.05</v>
      </c>
      <c r="E248" s="1">
        <v>0</v>
      </c>
      <c r="F248" s="1">
        <v>0</v>
      </c>
      <c r="G248" s="2">
        <f t="shared" si="0"/>
        <v>34895.446170000003</v>
      </c>
      <c r="H248" s="2">
        <f t="shared" si="1"/>
        <v>6.0000000001309672E-2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32633.01</v>
      </c>
      <c r="D255" s="1">
        <f>'PR-RAS'!E259</f>
        <v>54322.05</v>
      </c>
      <c r="E255" s="1">
        <v>0</v>
      </c>
      <c r="F255" s="1">
        <v>0</v>
      </c>
      <c r="G255" s="2">
        <f t="shared" si="0"/>
        <v>35884.385940000007</v>
      </c>
      <c r="H255" s="2">
        <f t="shared" si="1"/>
        <v>6.0000000001309672E-2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17472.96</v>
      </c>
      <c r="D256" s="1">
        <f>'PR-RAS'!E260</f>
        <v>26178.97</v>
      </c>
      <c r="E256" s="1">
        <v>0</v>
      </c>
      <c r="F256" s="1">
        <v>0</v>
      </c>
      <c r="G256" s="2">
        <f t="shared" si="0"/>
        <v>17806.879499999999</v>
      </c>
      <c r="H256" s="2">
        <f t="shared" si="1"/>
        <v>6.9999999999708962E-2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15160.05</v>
      </c>
      <c r="D257" s="1">
        <f>'PR-RAS'!E261</f>
        <v>28143.08</v>
      </c>
      <c r="E257" s="1">
        <v>0</v>
      </c>
      <c r="F257" s="1">
        <v>0</v>
      </c>
      <c r="G257" s="2">
        <f t="shared" si="0"/>
        <v>18290.229760000002</v>
      </c>
      <c r="H257" s="2">
        <f t="shared" si="1"/>
        <v>0.13000000000101863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67091.81</v>
      </c>
      <c r="D259" s="1">
        <f>'PR-RAS'!E263</f>
        <v>434864.03</v>
      </c>
      <c r="E259" s="1">
        <v>0</v>
      </c>
      <c r="F259" s="1">
        <v>0</v>
      </c>
      <c r="G259" s="2">
        <f t="shared" si="0"/>
        <v>241699.52646000002</v>
      </c>
      <c r="H259" s="2">
        <f t="shared" si="1"/>
        <v>0.22000000003026798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57240.52</v>
      </c>
      <c r="D260" s="1">
        <f>'PR-RAS'!E264</f>
        <v>59499.15</v>
      </c>
      <c r="E260" s="1">
        <v>0</v>
      </c>
      <c r="F260" s="1">
        <v>0</v>
      </c>
      <c r="G260" s="2">
        <f t="shared" si="0"/>
        <v>45645.854380000004</v>
      </c>
      <c r="H260" s="2">
        <f t="shared" si="1"/>
        <v>0.63000000000465661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57240.52</v>
      </c>
      <c r="D261" s="1">
        <f>'PR-RAS'!E265</f>
        <v>59499.15</v>
      </c>
      <c r="E261" s="1">
        <v>0</v>
      </c>
      <c r="F261" s="1">
        <v>0</v>
      </c>
      <c r="G261" s="2">
        <f t="shared" si="0"/>
        <v>45822.093200000003</v>
      </c>
      <c r="H261" s="2">
        <f t="shared" si="1"/>
        <v>0.63000000000465661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3600</v>
      </c>
      <c r="E264" s="1">
        <v>0</v>
      </c>
      <c r="F264" s="1">
        <v>0</v>
      </c>
      <c r="G264" s="2">
        <f t="shared" si="0"/>
        <v>1893.6000000000001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3600</v>
      </c>
      <c r="E265" s="1">
        <v>0</v>
      </c>
      <c r="F265" s="1">
        <v>0</v>
      </c>
      <c r="G265" s="2">
        <f t="shared" ref="G265:G521" si="8">(B265/1000)*(C265*1+D265*2)</f>
        <v>1900.8000000000002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321201.61</v>
      </c>
      <c r="E269" s="1">
        <v>0</v>
      </c>
      <c r="F269" s="1">
        <v>0</v>
      </c>
      <c r="G269" s="2">
        <f t="shared" si="8"/>
        <v>172164.06296000001</v>
      </c>
      <c r="H269" s="2">
        <f t="shared" si="9"/>
        <v>0.39000000001396984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321201.61</v>
      </c>
      <c r="E270" s="1">
        <v>0</v>
      </c>
      <c r="F270" s="1">
        <v>0</v>
      </c>
      <c r="G270" s="2">
        <f t="shared" si="8"/>
        <v>172806.46618000002</v>
      </c>
      <c r="H270" s="2">
        <f t="shared" si="9"/>
        <v>0.39000000001396984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9851.2900000000009</v>
      </c>
      <c r="D275" s="1">
        <f>'PR-RAS'!E279</f>
        <v>50563.27</v>
      </c>
      <c r="E275" s="1">
        <v>0</v>
      </c>
      <c r="F275" s="1">
        <v>0</v>
      </c>
      <c r="G275" s="2">
        <f t="shared" si="8"/>
        <v>30407.92542</v>
      </c>
      <c r="H275" s="2">
        <f t="shared" si="9"/>
        <v>0.55999999999767169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9851.2900000000009</v>
      </c>
      <c r="D276" s="1">
        <f>'PR-RAS'!E280</f>
        <v>50563.27</v>
      </c>
      <c r="E276" s="1">
        <v>0</v>
      </c>
      <c r="F276" s="1">
        <v>0</v>
      </c>
      <c r="G276" s="2">
        <f t="shared" si="8"/>
        <v>30518.903249999999</v>
      </c>
      <c r="H276" s="2">
        <f t="shared" si="9"/>
        <v>0.55999999999767169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473253.79000000004</v>
      </c>
      <c r="D285" s="1">
        <f>'PR-RAS'!E289</f>
        <v>893292.25</v>
      </c>
      <c r="E285" s="1">
        <v>0</v>
      </c>
      <c r="F285" s="1">
        <v>0</v>
      </c>
      <c r="G285" s="2">
        <f t="shared" si="8"/>
        <v>641794.07435999997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309566.41000000003</v>
      </c>
      <c r="D286" s="1">
        <f>'PR-RAS'!E290</f>
        <v>591831.5399999998</v>
      </c>
      <c r="E286" s="1">
        <v>0</v>
      </c>
      <c r="F286" s="1">
        <v>0</v>
      </c>
      <c r="G286" s="2">
        <f t="shared" si="8"/>
        <v>425570.40464999987</v>
      </c>
      <c r="H286" s="2">
        <f t="shared" si="9"/>
        <v>0.87000000022817403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309566.40000000002</v>
      </c>
      <c r="E288" s="1">
        <v>0</v>
      </c>
      <c r="F288" s="1">
        <v>0</v>
      </c>
      <c r="G288" s="2">
        <f t="shared" si="8"/>
        <v>177691.11360000001</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133860.32</v>
      </c>
      <c r="D289" s="1">
        <f>'PR-RAS'!E293</f>
        <v>0</v>
      </c>
      <c r="E289" s="1">
        <v>0</v>
      </c>
      <c r="F289" s="1">
        <v>0</v>
      </c>
      <c r="G289" s="2">
        <f t="shared" si="8"/>
        <v>38551.77216</v>
      </c>
      <c r="H289" s="2">
        <f t="shared" si="9"/>
        <v>0.32000000000698492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40194.53</v>
      </c>
      <c r="D290" s="1">
        <f>'PR-RAS'!E294</f>
        <v>36507.85</v>
      </c>
      <c r="E290" s="1">
        <v>0</v>
      </c>
      <c r="F290" s="1">
        <v>0</v>
      </c>
      <c r="G290" s="2">
        <f t="shared" si="8"/>
        <v>32717.756469999997</v>
      </c>
      <c r="H290" s="2">
        <f t="shared" si="9"/>
        <v>0.62000000000261934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345.08</v>
      </c>
      <c r="D293" s="1">
        <f>'PR-RAS'!E298</f>
        <v>9951</v>
      </c>
      <c r="E293" s="1">
        <v>0</v>
      </c>
      <c r="F293" s="1">
        <v>0</v>
      </c>
      <c r="G293" s="2">
        <f t="shared" si="8"/>
        <v>5912.1473599999999</v>
      </c>
      <c r="H293" s="2">
        <f t="shared" si="9"/>
        <v>7.9999999999984084E-2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9951</v>
      </c>
      <c r="E294" s="1">
        <v>0</v>
      </c>
      <c r="F294" s="1">
        <v>0</v>
      </c>
      <c r="G294" s="2">
        <f t="shared" si="8"/>
        <v>5831.2860000000001</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9951</v>
      </c>
      <c r="E295" s="1">
        <v>0</v>
      </c>
      <c r="F295" s="1">
        <v>0</v>
      </c>
      <c r="G295" s="2">
        <f t="shared" si="8"/>
        <v>5851.1880000000001</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9951</v>
      </c>
      <c r="E296" s="1">
        <v>0</v>
      </c>
      <c r="F296" s="1">
        <v>0</v>
      </c>
      <c r="G296" s="2">
        <f t="shared" si="8"/>
        <v>5871.09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345.08</v>
      </c>
      <c r="D306" s="1">
        <f>'PR-RAS'!E311</f>
        <v>0</v>
      </c>
      <c r="E306" s="1">
        <v>0</v>
      </c>
      <c r="F306" s="1">
        <v>0</v>
      </c>
      <c r="G306" s="2">
        <f t="shared" si="8"/>
        <v>105.24939999999999</v>
      </c>
      <c r="H306" s="2">
        <f t="shared" si="9"/>
        <v>7.9999999999984084E-2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345.08</v>
      </c>
      <c r="D321" s="1">
        <f>'PR-RAS'!E326</f>
        <v>0</v>
      </c>
      <c r="E321" s="1">
        <v>0</v>
      </c>
      <c r="F321" s="1">
        <v>0</v>
      </c>
      <c r="G321" s="2">
        <f t="shared" si="8"/>
        <v>110.4256</v>
      </c>
      <c r="H321" s="2">
        <f t="shared" si="9"/>
        <v>7.9999999999984084E-2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345.08</v>
      </c>
      <c r="D322" s="1">
        <f>'PR-RAS'!E327</f>
        <v>0</v>
      </c>
      <c r="E322" s="1">
        <v>0</v>
      </c>
      <c r="F322" s="1">
        <v>0</v>
      </c>
      <c r="G322" s="2">
        <f t="shared" si="8"/>
        <v>110.77068</v>
      </c>
      <c r="H322" s="2">
        <f t="shared" si="9"/>
        <v>7.9999999999984084E-2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758331.97</v>
      </c>
      <c r="D345" s="1">
        <f>'PR-RAS'!E350</f>
        <v>38424.550000000003</v>
      </c>
      <c r="E345" s="1">
        <v>0</v>
      </c>
      <c r="F345" s="1">
        <v>0</v>
      </c>
      <c r="G345" s="2">
        <f t="shared" si="8"/>
        <v>287302.28807999997</v>
      </c>
      <c r="H345" s="2">
        <f t="shared" si="9"/>
        <v>0.48000000002502929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709472.86</v>
      </c>
      <c r="D358" s="1">
        <f>'PR-RAS'!E363</f>
        <v>20490.400000000001</v>
      </c>
      <c r="E358" s="1">
        <v>0</v>
      </c>
      <c r="F358" s="1">
        <v>0</v>
      </c>
      <c r="G358" s="2">
        <f t="shared" si="8"/>
        <v>267911.95662000001</v>
      </c>
      <c r="H358" s="2">
        <f t="shared" si="9"/>
        <v>0.54000000001542503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683941.73</v>
      </c>
      <c r="D359" s="1">
        <f>'PR-RAS'!E364</f>
        <v>11225</v>
      </c>
      <c r="E359" s="1">
        <v>0</v>
      </c>
      <c r="F359" s="1">
        <v>0</v>
      </c>
      <c r="G359" s="2">
        <f t="shared" si="8"/>
        <v>252888.23933999997</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619248.74</v>
      </c>
      <c r="D361" s="1">
        <f>'PR-RAS'!E366</f>
        <v>11225</v>
      </c>
      <c r="E361" s="1">
        <v>0</v>
      </c>
      <c r="F361" s="1">
        <v>0</v>
      </c>
      <c r="G361" s="2">
        <f t="shared" si="8"/>
        <v>231011.54639999999</v>
      </c>
      <c r="H361" s="2">
        <f t="shared" si="9"/>
        <v>0.26000000000931323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63330.76</v>
      </c>
      <c r="D362" s="1">
        <f>'PR-RAS'!E367</f>
        <v>0</v>
      </c>
      <c r="E362" s="1">
        <v>0</v>
      </c>
      <c r="F362" s="1">
        <v>0</v>
      </c>
      <c r="G362" s="2">
        <f t="shared" si="8"/>
        <v>22862.40436</v>
      </c>
      <c r="H362" s="2">
        <f t="shared" si="9"/>
        <v>0.23999999999796273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1362.23</v>
      </c>
      <c r="D363" s="1">
        <f>'PR-RAS'!E368</f>
        <v>0</v>
      </c>
      <c r="E363" s="1">
        <v>0</v>
      </c>
      <c r="F363" s="1">
        <v>0</v>
      </c>
      <c r="G363" s="2">
        <f t="shared" si="8"/>
        <v>493.12725999999998</v>
      </c>
      <c r="H363" s="2">
        <f t="shared" si="9"/>
        <v>0.23000000000001819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7024.26</v>
      </c>
      <c r="D364" s="1">
        <f>'PR-RAS'!E369</f>
        <v>7390.7</v>
      </c>
      <c r="E364" s="1">
        <v>0</v>
      </c>
      <c r="F364" s="1">
        <v>0</v>
      </c>
      <c r="G364" s="2">
        <f t="shared" si="8"/>
        <v>7915.4545799999996</v>
      </c>
      <c r="H364" s="2">
        <f t="shared" si="9"/>
        <v>0.56000000000040018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6182.59</v>
      </c>
      <c r="D365" s="1">
        <f>'PR-RAS'!E370</f>
        <v>1458</v>
      </c>
      <c r="E365" s="1">
        <v>0</v>
      </c>
      <c r="F365" s="1">
        <v>0</v>
      </c>
      <c r="G365" s="2">
        <f t="shared" si="8"/>
        <v>3311.8867599999999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841.67</v>
      </c>
      <c r="D367" s="1">
        <f>'PR-RAS'!E372</f>
        <v>0</v>
      </c>
      <c r="E367" s="1">
        <v>0</v>
      </c>
      <c r="F367" s="1">
        <v>0</v>
      </c>
      <c r="G367" s="2">
        <f t="shared" si="8"/>
        <v>308.05122</v>
      </c>
      <c r="H367" s="2">
        <f t="shared" si="9"/>
        <v>0.33000000000004093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5932.7</v>
      </c>
      <c r="E369" s="1">
        <v>0</v>
      </c>
      <c r="F369" s="1">
        <v>0</v>
      </c>
      <c r="G369" s="2">
        <f t="shared" si="8"/>
        <v>4366.4672</v>
      </c>
      <c r="H369" s="2">
        <f t="shared" si="9"/>
        <v>0.3000000000001819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17975.98</v>
      </c>
      <c r="D373" s="1">
        <f>'PR-RAS'!E378</f>
        <v>0</v>
      </c>
      <c r="E373" s="1">
        <v>0</v>
      </c>
      <c r="F373" s="1">
        <v>0</v>
      </c>
      <c r="G373" s="2">
        <f t="shared" si="8"/>
        <v>6687.0645599999998</v>
      </c>
      <c r="H373" s="2">
        <f t="shared" si="9"/>
        <v>2.0000000000436557E-2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17975.98</v>
      </c>
      <c r="D374" s="1">
        <f>'PR-RAS'!E379</f>
        <v>0</v>
      </c>
      <c r="E374" s="1">
        <v>0</v>
      </c>
      <c r="F374" s="1">
        <v>0</v>
      </c>
      <c r="G374" s="2">
        <f t="shared" si="8"/>
        <v>6705.04054</v>
      </c>
      <c r="H374" s="2">
        <f t="shared" si="9"/>
        <v>2.0000000000436557E-2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530.89</v>
      </c>
      <c r="D386" s="1">
        <f>'PR-RAS'!E391</f>
        <v>1874.7</v>
      </c>
      <c r="E386" s="1">
        <v>0</v>
      </c>
      <c r="F386" s="1">
        <v>0</v>
      </c>
      <c r="G386" s="2">
        <f t="shared" si="8"/>
        <v>1647.91165</v>
      </c>
      <c r="H386" s="2">
        <f t="shared" si="9"/>
        <v>0.40999999999996817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530.89</v>
      </c>
      <c r="D388" s="1">
        <f>'PR-RAS'!E393</f>
        <v>1874.7</v>
      </c>
      <c r="E388" s="1">
        <v>0</v>
      </c>
      <c r="F388" s="1">
        <v>0</v>
      </c>
      <c r="G388" s="2">
        <f t="shared" si="8"/>
        <v>1656.4722300000001</v>
      </c>
      <c r="H388" s="2">
        <f t="shared" si="9"/>
        <v>0.40999999999996817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48859.11</v>
      </c>
      <c r="D397" s="1">
        <f>'PR-RAS'!E402</f>
        <v>17934.150000000001</v>
      </c>
      <c r="E397" s="1">
        <v>0</v>
      </c>
      <c r="F397" s="1">
        <v>0</v>
      </c>
      <c r="G397" s="2">
        <f t="shared" si="8"/>
        <v>33552.054360000002</v>
      </c>
      <c r="H397" s="2">
        <f t="shared" si="9"/>
        <v>0.26000000000203727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48859.11</v>
      </c>
      <c r="D398" s="1">
        <f>'PR-RAS'!E403</f>
        <v>17934.150000000001</v>
      </c>
      <c r="E398" s="1">
        <v>0</v>
      </c>
      <c r="F398" s="1">
        <v>0</v>
      </c>
      <c r="G398" s="2">
        <f t="shared" si="8"/>
        <v>33636.781770000001</v>
      </c>
      <c r="H398" s="2">
        <f t="shared" si="9"/>
        <v>0.26000000000203727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757986.89</v>
      </c>
      <c r="D403" s="1">
        <f>'PR-RAS'!E408</f>
        <v>28473.550000000003</v>
      </c>
      <c r="E403" s="1">
        <v>0</v>
      </c>
      <c r="F403" s="1">
        <v>0</v>
      </c>
      <c r="G403" s="2">
        <f t="shared" si="8"/>
        <v>327603.46398</v>
      </c>
      <c r="H403" s="2">
        <f t="shared" si="9"/>
        <v>0.55999999998311978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891847.2</v>
      </c>
      <c r="E405" s="1">
        <v>0</v>
      </c>
      <c r="F405" s="1">
        <v>0</v>
      </c>
      <c r="G405" s="2">
        <f t="shared" si="8"/>
        <v>720612.53760000004</v>
      </c>
      <c r="H405" s="2">
        <f t="shared" si="9"/>
        <v>0.19999999995343387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783165.28</v>
      </c>
      <c r="D407" s="1">
        <f>'PR-RAS'!E412</f>
        <v>1495074.7899999998</v>
      </c>
      <c r="E407" s="1">
        <v>0</v>
      </c>
      <c r="F407" s="1">
        <v>0</v>
      </c>
      <c r="G407" s="2">
        <f t="shared" si="8"/>
        <v>1531965.8331599999</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1231585.76</v>
      </c>
      <c r="D408" s="1">
        <f>'PR-RAS'!E413</f>
        <v>931716.8</v>
      </c>
      <c r="E408" s="1">
        <v>0</v>
      </c>
      <c r="F408" s="1">
        <v>0</v>
      </c>
      <c r="G408" s="2">
        <f t="shared" si="8"/>
        <v>1259672.87952</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563357.98999999976</v>
      </c>
      <c r="E409" s="1">
        <v>0</v>
      </c>
      <c r="F409" s="1">
        <v>0</v>
      </c>
      <c r="G409" s="2">
        <f t="shared" si="8"/>
        <v>459700.11983999977</v>
      </c>
      <c r="H409" s="2">
        <f t="shared" si="9"/>
        <v>1.0000000242143869E-2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448420.48</v>
      </c>
      <c r="D410" s="1">
        <f>'PR-RAS'!E415</f>
        <v>0</v>
      </c>
      <c r="E410" s="1">
        <v>0</v>
      </c>
      <c r="F410" s="1">
        <v>0</v>
      </c>
      <c r="G410" s="2">
        <f t="shared" si="8"/>
        <v>183403.97631999999</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133860.32</v>
      </c>
      <c r="D412" s="1">
        <f>'PR-RAS'!E417</f>
        <v>582280.79999999993</v>
      </c>
      <c r="E412" s="1">
        <v>0</v>
      </c>
      <c r="F412" s="1">
        <v>0</v>
      </c>
      <c r="G412" s="2">
        <f t="shared" si="8"/>
        <v>533651.40911999997</v>
      </c>
      <c r="H412" s="2">
        <f t="shared" si="9"/>
        <v>0.52000000007683411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40194.53</v>
      </c>
      <c r="D413" s="1">
        <f>'PR-RAS'!E418</f>
        <v>36507.85</v>
      </c>
      <c r="E413" s="1">
        <v>0</v>
      </c>
      <c r="F413" s="1">
        <v>0</v>
      </c>
      <c r="G413" s="2">
        <f t="shared" si="8"/>
        <v>46642.614759999997</v>
      </c>
      <c r="H413" s="2">
        <f t="shared" si="9"/>
        <v>0.62000000000261934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499234.75</v>
      </c>
      <c r="D414" s="1">
        <f>'PR-RAS'!E420</f>
        <v>18926.93</v>
      </c>
      <c r="E414" s="1">
        <v>0</v>
      </c>
      <c r="F414" s="1">
        <v>0</v>
      </c>
      <c r="G414" s="2">
        <f t="shared" si="8"/>
        <v>221817.59592999998</v>
      </c>
      <c r="H414" s="2">
        <f t="shared" si="9"/>
        <v>0.31999999999970896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499234.75</v>
      </c>
      <c r="D478" s="1">
        <f>'PR-RAS'!E484</f>
        <v>18926.93</v>
      </c>
      <c r="E478" s="1">
        <v>0</v>
      </c>
      <c r="F478" s="1">
        <v>0</v>
      </c>
      <c r="G478" s="2">
        <f t="shared" si="8"/>
        <v>256191.26696999997</v>
      </c>
      <c r="H478" s="2">
        <f t="shared" si="9"/>
        <v>0.31999999999970896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464529.83</v>
      </c>
      <c r="D484" s="1">
        <f>'PR-RAS'!E490</f>
        <v>0</v>
      </c>
      <c r="E484" s="1">
        <v>0</v>
      </c>
      <c r="F484" s="1">
        <v>0</v>
      </c>
      <c r="G484" s="2">
        <f t="shared" si="8"/>
        <v>224367.90789</v>
      </c>
      <c r="H484" s="2">
        <f t="shared" si="9"/>
        <v>0.16999999998370185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464529.83</v>
      </c>
      <c r="D485" s="1">
        <f>'PR-RAS'!E491</f>
        <v>0</v>
      </c>
      <c r="E485" s="1">
        <v>0</v>
      </c>
      <c r="F485" s="1">
        <v>0</v>
      </c>
      <c r="G485" s="2">
        <f t="shared" si="8"/>
        <v>224832.43771999999</v>
      </c>
      <c r="H485" s="2">
        <f t="shared" si="9"/>
        <v>0.16999999998370185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34704.92</v>
      </c>
      <c r="D501" s="1">
        <f>'PR-RAS'!E507</f>
        <v>18926.93</v>
      </c>
      <c r="E501" s="1">
        <v>0</v>
      </c>
      <c r="F501" s="1">
        <v>0</v>
      </c>
      <c r="G501" s="2">
        <f t="shared" si="8"/>
        <v>36279.39</v>
      </c>
      <c r="H501" s="2">
        <f t="shared" si="9"/>
        <v>0.15000000000145519</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34704.92</v>
      </c>
      <c r="D502" s="1">
        <f>'PR-RAS'!E508</f>
        <v>18926.93</v>
      </c>
      <c r="E502" s="1">
        <v>0</v>
      </c>
      <c r="F502" s="1">
        <v>0</v>
      </c>
      <c r="G502" s="2">
        <f t="shared" si="8"/>
        <v>36351.948779999999</v>
      </c>
      <c r="H502" s="2">
        <f t="shared" si="9"/>
        <v>0.15000000000145519</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488319.91000000003</v>
      </c>
      <c r="E522" s="1">
        <v>0</v>
      </c>
      <c r="F522" s="1">
        <v>0</v>
      </c>
      <c r="G522" s="2">
        <f t="shared" ref="G522:G809" si="10">(B522/1000)*(C522*1+D522*2)</f>
        <v>508829.34622000006</v>
      </c>
      <c r="H522" s="2">
        <f t="shared" ref="H522:H809" si="11">ABS(C522-ROUND(C522,0))+ABS(D522-ROUND(D522,0))</f>
        <v>8.999999996740371E-2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488319.91000000003</v>
      </c>
      <c r="E587" s="1">
        <v>0</v>
      </c>
      <c r="F587" s="1">
        <v>0</v>
      </c>
      <c r="G587" s="2">
        <f t="shared" si="10"/>
        <v>572310.93452000001</v>
      </c>
      <c r="H587" s="2">
        <f t="shared" si="11"/>
        <v>8.999999996740371E-2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464529.83</v>
      </c>
      <c r="E593" s="1">
        <v>0</v>
      </c>
      <c r="F593" s="1">
        <v>0</v>
      </c>
      <c r="G593" s="2">
        <f t="shared" si="10"/>
        <v>550003.31871999998</v>
      </c>
      <c r="H593" s="2">
        <f t="shared" si="11"/>
        <v>0.16999999998370185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464529.83</v>
      </c>
      <c r="E594" s="1">
        <v>0</v>
      </c>
      <c r="F594" s="1">
        <v>0</v>
      </c>
      <c r="G594" s="2">
        <f t="shared" si="10"/>
        <v>550932.37838000001</v>
      </c>
      <c r="H594" s="2">
        <f t="shared" si="11"/>
        <v>0.16999999998370185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23790.080000000002</v>
      </c>
      <c r="E611" s="1">
        <v>0</v>
      </c>
      <c r="F611" s="1">
        <v>0</v>
      </c>
      <c r="G611" s="2">
        <f t="shared" si="10"/>
        <v>29023.8976</v>
      </c>
      <c r="H611" s="2">
        <f t="shared" si="11"/>
        <v>8.000000000174623E-2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23790.080000000002</v>
      </c>
      <c r="E612" s="1">
        <v>0</v>
      </c>
      <c r="F612" s="1">
        <v>0</v>
      </c>
      <c r="G612" s="2">
        <f t="shared" si="10"/>
        <v>29071.477760000002</v>
      </c>
      <c r="H612" s="2">
        <f t="shared" si="11"/>
        <v>8.000000000174623E-2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499234.75</v>
      </c>
      <c r="D629" s="1">
        <f>'PR-RAS'!E635</f>
        <v>0</v>
      </c>
      <c r="E629" s="1">
        <v>0</v>
      </c>
      <c r="F629" s="1">
        <v>0</v>
      </c>
      <c r="G629" s="2">
        <f t="shared" si="10"/>
        <v>313519.42300000001</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469392.98000000004</v>
      </c>
      <c r="E630" s="1">
        <v>0</v>
      </c>
      <c r="F630" s="1">
        <v>0</v>
      </c>
      <c r="G630" s="2">
        <f t="shared" si="10"/>
        <v>590496.36884000001</v>
      </c>
      <c r="H630" s="2">
        <f t="shared" si="11"/>
        <v>1.9999999960418791E-2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499234.75</v>
      </c>
      <c r="E631" s="1">
        <v>0</v>
      </c>
      <c r="F631" s="1">
        <v>0</v>
      </c>
      <c r="G631" s="2">
        <f t="shared" si="10"/>
        <v>629035.78500000003</v>
      </c>
      <c r="H631" s="2">
        <f t="shared" si="11"/>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1282400.03</v>
      </c>
      <c r="D633" s="1">
        <f>'PR-RAS'!E639</f>
        <v>1514001.7199999997</v>
      </c>
      <c r="E633" s="1">
        <v>0</v>
      </c>
      <c r="F633" s="1">
        <v>0</v>
      </c>
      <c r="G633" s="2">
        <f t="shared" si="10"/>
        <v>2724174.9930400001</v>
      </c>
      <c r="H633" s="2">
        <f t="shared" si="11"/>
        <v>0.31000000028871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1231585.76</v>
      </c>
      <c r="D634" s="1">
        <f>'PR-RAS'!E640</f>
        <v>1420036.71</v>
      </c>
      <c r="E634" s="1">
        <v>0</v>
      </c>
      <c r="F634" s="1">
        <v>0</v>
      </c>
      <c r="G634" s="2">
        <f t="shared" si="10"/>
        <v>2577360.2609399999</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50814.270000000019</v>
      </c>
      <c r="D635" s="1">
        <f>'PR-RAS'!E641</f>
        <v>93965.009999999776</v>
      </c>
      <c r="E635" s="1">
        <v>0</v>
      </c>
      <c r="F635" s="1">
        <v>0</v>
      </c>
      <c r="G635" s="2">
        <f t="shared" si="10"/>
        <v>151363.87985999972</v>
      </c>
      <c r="H635" s="2">
        <f t="shared" si="11"/>
        <v>0.27999999979510903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133860.32</v>
      </c>
      <c r="D638" s="1">
        <f>'PR-RAS'!E644</f>
        <v>83046.04999999993</v>
      </c>
      <c r="E638" s="1">
        <v>0</v>
      </c>
      <c r="F638" s="1">
        <v>0</v>
      </c>
      <c r="G638" s="2">
        <f t="shared" si="10"/>
        <v>191069.69153999991</v>
      </c>
      <c r="H638" s="2">
        <f t="shared" si="11"/>
        <v>0.36999999993713573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10918.959999999846</v>
      </c>
      <c r="E639" s="1">
        <v>0</v>
      </c>
      <c r="F639" s="1">
        <v>0</v>
      </c>
      <c r="G639" s="2">
        <f t="shared" si="10"/>
        <v>13932.592959999803</v>
      </c>
      <c r="H639" s="2">
        <f t="shared" si="11"/>
        <v>4.0000000153668225E-2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83046.049999999988</v>
      </c>
      <c r="D640" s="1">
        <f>'PR-RAS'!E646</f>
        <v>0</v>
      </c>
      <c r="E640" s="1">
        <v>0</v>
      </c>
      <c r="F640" s="1">
        <v>0</v>
      </c>
      <c r="G640" s="2">
        <f t="shared" si="10"/>
        <v>53066.425949999997</v>
      </c>
      <c r="H640" s="2">
        <f t="shared" si="11"/>
        <v>4.9999999988358468E-2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29978.880000000001</v>
      </c>
      <c r="D642" s="1">
        <f>'PR-RAS'!E649</f>
        <v>22923.89</v>
      </c>
      <c r="E642" s="1">
        <v>0</v>
      </c>
      <c r="F642" s="1">
        <v>0</v>
      </c>
      <c r="G642" s="2">
        <f t="shared" si="10"/>
        <v>48604.889060000001</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1310275.46</v>
      </c>
      <c r="D643" s="1">
        <f>'PR-RAS'!E650</f>
        <v>1594852.43</v>
      </c>
      <c r="E643" s="1">
        <v>0</v>
      </c>
      <c r="F643" s="1">
        <v>0</v>
      </c>
      <c r="G643" s="2">
        <f t="shared" si="10"/>
        <v>2888987.3654400003</v>
      </c>
      <c r="H643" s="2">
        <f t="shared" si="11"/>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1317330.45</v>
      </c>
      <c r="D644" s="1">
        <f>'PR-RAS'!E651</f>
        <v>1463940.27</v>
      </c>
      <c r="E644" s="1">
        <v>0</v>
      </c>
      <c r="F644" s="1">
        <v>0</v>
      </c>
      <c r="G644" s="2">
        <f t="shared" si="10"/>
        <v>2729670.6665700004</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22923.889999999898</v>
      </c>
      <c r="D645" s="1">
        <f>'PR-RAS'!E652</f>
        <v>153836.04999999981</v>
      </c>
      <c r="E645" s="1">
        <v>0</v>
      </c>
      <c r="F645" s="1">
        <v>0</v>
      </c>
      <c r="G645" s="2">
        <f t="shared" si="10"/>
        <v>212903.8175599997</v>
      </c>
      <c r="H645" s="2">
        <f t="shared" si="11"/>
        <v>0.15999999991618097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14</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257611.39</v>
      </c>
      <c r="D654" s="1">
        <f>'PR-RAS'!E661</f>
        <v>634470.07999999996</v>
      </c>
      <c r="E654" s="1">
        <v>0</v>
      </c>
      <c r="F654" s="1">
        <v>0</v>
      </c>
      <c r="G654" s="2">
        <f t="shared" si="10"/>
        <v>996838.16214999987</v>
      </c>
      <c r="H654" s="2">
        <f t="shared" si="11"/>
        <v>0.46999999997206032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144811</v>
      </c>
      <c r="D658" s="1">
        <f>'PR-RAS'!E665</f>
        <v>544519.86</v>
      </c>
      <c r="E658" s="1">
        <v>0</v>
      </c>
      <c r="F658" s="1">
        <v>0</v>
      </c>
      <c r="G658" s="2">
        <f t="shared" si="10"/>
        <v>810639.92304000002</v>
      </c>
      <c r="H658" s="2">
        <f t="shared" si="11"/>
        <v>0.14000000001396984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29613.65</v>
      </c>
      <c r="D662" s="1">
        <f>'PR-RAS'!E669</f>
        <v>39792</v>
      </c>
      <c r="E662" s="1">
        <v>0</v>
      </c>
      <c r="F662" s="1">
        <v>0</v>
      </c>
      <c r="G662" s="2">
        <f t="shared" si="10"/>
        <v>72179.646649999995</v>
      </c>
      <c r="H662" s="2">
        <f t="shared" si="11"/>
        <v>0.34999999999854481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4993.96</v>
      </c>
      <c r="D711" s="1">
        <f>'PR-RAS'!E718</f>
        <v>4810.59</v>
      </c>
      <c r="E711" s="1">
        <v>0</v>
      </c>
      <c r="F711" s="1">
        <v>0</v>
      </c>
      <c r="G711" s="2">
        <f t="shared" si="10"/>
        <v>10376.749399999999</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1356.43</v>
      </c>
      <c r="D713" s="1">
        <f>'PR-RAS'!E720</f>
        <v>453.9</v>
      </c>
      <c r="E713" s="1">
        <v>0</v>
      </c>
      <c r="F713" s="1">
        <v>0</v>
      </c>
      <c r="G713" s="2">
        <f t="shared" si="10"/>
        <v>1612.13176</v>
      </c>
      <c r="H713" s="2">
        <f t="shared" si="11"/>
        <v>0.5300000000000864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2159.98</v>
      </c>
      <c r="D715" s="1">
        <f>'PR-RAS'!E722</f>
        <v>2768.91</v>
      </c>
      <c r="E715" s="1">
        <v>0</v>
      </c>
      <c r="F715" s="1">
        <v>0</v>
      </c>
      <c r="G715" s="2">
        <f t="shared" si="10"/>
        <v>5496.2291999999989</v>
      </c>
      <c r="H715" s="2">
        <f t="shared" si="11"/>
        <v>0.11000000000012733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1347.5</v>
      </c>
      <c r="D718" s="1">
        <f>'PR-RAS'!E725</f>
        <v>2507.1</v>
      </c>
      <c r="E718" s="1">
        <v>0</v>
      </c>
      <c r="F718" s="1">
        <v>0</v>
      </c>
      <c r="G718" s="2">
        <f t="shared" si="10"/>
        <v>4561.3388999999997</v>
      </c>
      <c r="H718" s="2">
        <f t="shared" si="11"/>
        <v>0.59999999999990905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1347.35</v>
      </c>
      <c r="D719" s="1">
        <f>'PR-RAS'!E726</f>
        <v>2015.09</v>
      </c>
      <c r="E719" s="1">
        <v>0</v>
      </c>
      <c r="F719" s="1">
        <v>0</v>
      </c>
      <c r="G719" s="2">
        <f t="shared" si="10"/>
        <v>3861.0665399999998</v>
      </c>
      <c r="H719" s="2">
        <f t="shared" si="11"/>
        <v>0.4399999999998272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3852.09</v>
      </c>
      <c r="D735" s="1">
        <f>'PR-RAS'!E742</f>
        <v>5466.5</v>
      </c>
      <c r="E735" s="1">
        <v>0</v>
      </c>
      <c r="F735" s="1">
        <v>0</v>
      </c>
      <c r="G735" s="2">
        <f t="shared" si="10"/>
        <v>10852.25606</v>
      </c>
      <c r="H735" s="2">
        <f t="shared" si="11"/>
        <v>0.59000000000014552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597.80999999999995</v>
      </c>
      <c r="D752" s="1">
        <f>'PR-RAS'!E759</f>
        <v>154.13</v>
      </c>
      <c r="E752" s="1">
        <v>0</v>
      </c>
      <c r="F752" s="1">
        <v>0</v>
      </c>
      <c r="G752" s="2">
        <f t="shared" si="10"/>
        <v>680.45857000000001</v>
      </c>
      <c r="H752" s="2">
        <f t="shared" si="11"/>
        <v>0.32000000000005002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331.81</v>
      </c>
      <c r="D809" s="1">
        <f>'PR-RAS'!E816</f>
        <v>12600</v>
      </c>
      <c r="E809" s="1">
        <v>0</v>
      </c>
      <c r="F809" s="1">
        <v>0</v>
      </c>
      <c r="G809" s="2">
        <f t="shared" si="10"/>
        <v>20629.702480000004</v>
      </c>
      <c r="H809" s="2">
        <f t="shared" si="11"/>
        <v>0.18999999999999773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9635.68</v>
      </c>
      <c r="D812" s="1">
        <f>'PR-RAS'!E819</f>
        <v>10008.66</v>
      </c>
      <c r="E812" s="1">
        <v>0</v>
      </c>
      <c r="F812" s="1">
        <v>0</v>
      </c>
      <c r="G812" s="2">
        <f t="shared" si="18"/>
        <v>24048.583000000002</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1592.67</v>
      </c>
      <c r="D814" s="1">
        <f>'PR-RAS'!E821</f>
        <v>929.04</v>
      </c>
      <c r="E814" s="1">
        <v>0</v>
      </c>
      <c r="F814" s="1">
        <v>0</v>
      </c>
      <c r="G814" s="2">
        <f t="shared" si="18"/>
        <v>2805.45975</v>
      </c>
      <c r="H814" s="2">
        <f t="shared" si="19"/>
        <v>0.36999999999989086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5912.8</v>
      </c>
      <c r="D816" s="1">
        <f>'PR-RAS'!E823</f>
        <v>2641.27</v>
      </c>
      <c r="E816" s="1">
        <v>0</v>
      </c>
      <c r="F816" s="1">
        <v>0</v>
      </c>
      <c r="G816" s="2">
        <f t="shared" si="18"/>
        <v>9124.2021000000004</v>
      </c>
      <c r="H816" s="2">
        <f t="shared" si="19"/>
        <v>0.46999999999979991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204</v>
      </c>
      <c r="E817" s="1">
        <v>0</v>
      </c>
      <c r="F817" s="1">
        <v>0</v>
      </c>
      <c r="G817" s="2">
        <f t="shared" si="18"/>
        <v>332.928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2610.94</v>
      </c>
      <c r="D819" s="1">
        <f>'PR-RAS'!E826</f>
        <v>4336.33</v>
      </c>
      <c r="E819" s="1">
        <v>0</v>
      </c>
      <c r="F819" s="1">
        <v>0</v>
      </c>
      <c r="G819" s="2">
        <f t="shared" si="18"/>
        <v>9229.9848000000002</v>
      </c>
      <c r="H819" s="2">
        <f t="shared" si="19"/>
        <v>0.38999999999987267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721.93</v>
      </c>
      <c r="D820" s="1">
        <f>'PR-RAS'!E827</f>
        <v>462.2</v>
      </c>
      <c r="E820" s="1">
        <v>0</v>
      </c>
      <c r="F820" s="1">
        <v>0</v>
      </c>
      <c r="G820" s="2">
        <f t="shared" si="18"/>
        <v>1348.3442699999998</v>
      </c>
      <c r="H820" s="2">
        <f t="shared" si="19"/>
        <v>0.27000000000003865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11827.18</v>
      </c>
      <c r="D821" s="1">
        <f>'PR-RAS'!E828</f>
        <v>23140.55</v>
      </c>
      <c r="E821" s="1">
        <v>0</v>
      </c>
      <c r="F821" s="1">
        <v>0</v>
      </c>
      <c r="G821" s="2">
        <f t="shared" si="18"/>
        <v>47648.789599999996</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9851.2900000000009</v>
      </c>
      <c r="D823" s="1">
        <f>'PR-RAS'!E830</f>
        <v>50563.27</v>
      </c>
      <c r="E823" s="1">
        <v>0</v>
      </c>
      <c r="F823" s="1">
        <v>0</v>
      </c>
      <c r="G823" s="2">
        <f t="shared" si="18"/>
        <v>91223.776259999984</v>
      </c>
      <c r="H823" s="2">
        <f t="shared" si="19"/>
        <v>0.55999999999767169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464529.83</v>
      </c>
      <c r="D871" s="1">
        <f>'PR-RAS'!E878</f>
        <v>0</v>
      </c>
      <c r="E871" s="1">
        <v>0</v>
      </c>
      <c r="F871" s="1">
        <v>0</v>
      </c>
      <c r="G871" s="2">
        <f t="shared" si="18"/>
        <v>404140.95209999999</v>
      </c>
      <c r="H871" s="2">
        <f t="shared" si="19"/>
        <v>0.16999999998370185</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34704.92</v>
      </c>
      <c r="D893" s="1">
        <f>'PR-RAS'!E900</f>
        <v>18926.93</v>
      </c>
      <c r="E893" s="1">
        <v>0</v>
      </c>
      <c r="F893" s="1">
        <v>0</v>
      </c>
      <c r="G893" s="2">
        <f t="shared" si="18"/>
        <v>64722.431759999999</v>
      </c>
      <c r="H893" s="2">
        <f t="shared" si="19"/>
        <v>0.15000000000145519</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464529.83</v>
      </c>
      <c r="E939" s="1">
        <v>0</v>
      </c>
      <c r="F939" s="1">
        <v>0</v>
      </c>
      <c r="G939" s="2">
        <f t="shared" si="18"/>
        <v>871457.96108000004</v>
      </c>
      <c r="H939" s="2">
        <f t="shared" si="19"/>
        <v>0.16999999998370185</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23790.080000000002</v>
      </c>
      <c r="E961" s="1">
        <v>0</v>
      </c>
      <c r="F961" s="1">
        <v>0</v>
      </c>
      <c r="G961" s="2">
        <f t="shared" si="18"/>
        <v>45676.953600000001</v>
      </c>
      <c r="H961" s="2">
        <f t="shared" si="19"/>
        <v>8.000000000174623E-2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3740697.81</v>
      </c>
      <c r="D984" s="6">
        <f>BILANCA!E6</f>
        <v>3779650.18</v>
      </c>
      <c r="E984" s="6">
        <v>0</v>
      </c>
      <c r="F984" s="6">
        <v>0</v>
      </c>
      <c r="G984" s="7">
        <f t="shared" ref="G984:G1241" si="22">B984/1000*C984+B984/500*D984</f>
        <v>11299.998170000001</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3619996.92</v>
      </c>
      <c r="D985" s="1">
        <f>BILANCA!E7</f>
        <v>3540114.7600000002</v>
      </c>
      <c r="E985" s="1">
        <v>0</v>
      </c>
      <c r="F985" s="1">
        <v>0</v>
      </c>
      <c r="G985" s="2">
        <f t="shared" si="22"/>
        <v>21400.452880000001</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106180.07</v>
      </c>
      <c r="D986" s="1">
        <f>BILANCA!E8</f>
        <v>106180.07</v>
      </c>
      <c r="E986" s="1">
        <v>0</v>
      </c>
      <c r="F986" s="1">
        <v>0</v>
      </c>
      <c r="G986" s="2">
        <f t="shared" si="22"/>
        <v>955.62063000000001</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106180.07</v>
      </c>
      <c r="D987" s="1">
        <f>BILANCA!E9</f>
        <v>106180.07</v>
      </c>
      <c r="E987" s="1">
        <v>0</v>
      </c>
      <c r="F987" s="1">
        <v>0</v>
      </c>
      <c r="G987" s="2">
        <f t="shared" si="22"/>
        <v>1274.1608400000002</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3440590.46</v>
      </c>
      <c r="D990" s="1">
        <f>BILANCA!E12</f>
        <v>3359458.3000000003</v>
      </c>
      <c r="E990" s="1">
        <v>0</v>
      </c>
      <c r="F990" s="1">
        <v>0</v>
      </c>
      <c r="G990" s="2">
        <f t="shared" si="22"/>
        <v>71116.54942000001</v>
      </c>
      <c r="H990" s="2">
        <f t="shared" si="19"/>
        <v>0.76000000024214387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3389818.75</v>
      </c>
      <c r="D991" s="1">
        <f>BILANCA!E13</f>
        <v>3311446.3100000005</v>
      </c>
      <c r="E991" s="1">
        <v>0</v>
      </c>
      <c r="F991" s="1">
        <v>0</v>
      </c>
      <c r="G991" s="2">
        <f t="shared" si="22"/>
        <v>80101.690960000007</v>
      </c>
      <c r="H991" s="2">
        <f t="shared" si="19"/>
        <v>0.56000000052154064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24221.91</v>
      </c>
      <c r="D992" s="1">
        <f>BILANCA!E14</f>
        <v>24221.91</v>
      </c>
      <c r="E992" s="1">
        <v>0</v>
      </c>
      <c r="F992" s="1">
        <v>0</v>
      </c>
      <c r="G992" s="2">
        <f t="shared" si="22"/>
        <v>653.99156999999991</v>
      </c>
      <c r="H992" s="2">
        <f t="shared" si="19"/>
        <v>0.18000000000029104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2176921.79</v>
      </c>
      <c r="D993" s="1">
        <f>BILANCA!E15</f>
        <v>2176921.79</v>
      </c>
      <c r="E993" s="1">
        <v>0</v>
      </c>
      <c r="F993" s="1">
        <v>0</v>
      </c>
      <c r="G993" s="2">
        <f t="shared" si="22"/>
        <v>65307.653699999995</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1389891.08</v>
      </c>
      <c r="D994" s="1">
        <f>BILANCA!E16</f>
        <v>1389891.09</v>
      </c>
      <c r="E994" s="1">
        <v>0</v>
      </c>
      <c r="F994" s="1">
        <v>0</v>
      </c>
      <c r="G994" s="2">
        <f t="shared" si="22"/>
        <v>45866.405859999999</v>
      </c>
      <c r="H994" s="2">
        <f t="shared" si="19"/>
        <v>0.17000000015832484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571524.77</v>
      </c>
      <c r="D995" s="1">
        <f>BILANCA!E17</f>
        <v>571524.78</v>
      </c>
      <c r="E995" s="1">
        <v>0</v>
      </c>
      <c r="F995" s="1">
        <v>0</v>
      </c>
      <c r="G995" s="2">
        <f t="shared" si="22"/>
        <v>20574.891960000001</v>
      </c>
      <c r="H995" s="2">
        <f t="shared" si="19"/>
        <v>0.44999999995343387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772740.8</v>
      </c>
      <c r="D996" s="1">
        <f>BILANCA!E18</f>
        <v>851113.26</v>
      </c>
      <c r="E996" s="1">
        <v>0</v>
      </c>
      <c r="F996" s="1">
        <v>0</v>
      </c>
      <c r="G996" s="2">
        <f t="shared" si="22"/>
        <v>32174.57516</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20839.089999999997</v>
      </c>
      <c r="D997" s="1">
        <f>BILANCA!E19</f>
        <v>23455.329999999987</v>
      </c>
      <c r="E997" s="1">
        <v>0</v>
      </c>
      <c r="F997" s="1">
        <v>0</v>
      </c>
      <c r="G997" s="2">
        <f t="shared" si="22"/>
        <v>948.49649999999963</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48774.41</v>
      </c>
      <c r="D998" s="1">
        <f>BILANCA!E20</f>
        <v>51940.75</v>
      </c>
      <c r="E998" s="1">
        <v>0</v>
      </c>
      <c r="F998" s="1">
        <v>0</v>
      </c>
      <c r="G998" s="2">
        <f t="shared" si="22"/>
        <v>2289.8386499999997</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351.15</v>
      </c>
      <c r="D999" s="1">
        <f>BILANCA!E21</f>
        <v>351.15</v>
      </c>
      <c r="E999" s="1">
        <v>0</v>
      </c>
      <c r="F999" s="1">
        <v>0</v>
      </c>
      <c r="G999" s="2">
        <f t="shared" si="22"/>
        <v>16.855199999999996</v>
      </c>
      <c r="H999" s="2">
        <f t="shared" si="19"/>
        <v>0.29999999999995453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67603.31</v>
      </c>
      <c r="D1000" s="1">
        <f>BILANCA!E22</f>
        <v>67603.31</v>
      </c>
      <c r="E1000" s="1">
        <v>0</v>
      </c>
      <c r="F1000" s="1">
        <v>0</v>
      </c>
      <c r="G1000" s="2">
        <f t="shared" si="22"/>
        <v>3447.7688100000005</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5932.7</v>
      </c>
      <c r="E1002" s="1">
        <v>0</v>
      </c>
      <c r="F1002" s="1">
        <v>0</v>
      </c>
      <c r="G1002" s="2">
        <f t="shared" si="22"/>
        <v>225.4426</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2539.64</v>
      </c>
      <c r="D1003" s="1">
        <f>BILANCA!E25</f>
        <v>2539.64</v>
      </c>
      <c r="E1003" s="1">
        <v>0</v>
      </c>
      <c r="F1003" s="1">
        <v>0</v>
      </c>
      <c r="G1003" s="2">
        <f t="shared" si="22"/>
        <v>152.3784</v>
      </c>
      <c r="H1003" s="2">
        <f t="shared" si="19"/>
        <v>0.72000000000025466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46819.49</v>
      </c>
      <c r="D1004" s="1">
        <f>BILANCA!E26</f>
        <v>47519.5</v>
      </c>
      <c r="E1004" s="1">
        <v>0</v>
      </c>
      <c r="F1004" s="1">
        <v>0</v>
      </c>
      <c r="G1004" s="2">
        <f t="shared" si="22"/>
        <v>2979.0282900000002</v>
      </c>
      <c r="H1004" s="2">
        <f t="shared" si="19"/>
        <v>0.98999999999796273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145248.91</v>
      </c>
      <c r="D1006" s="1">
        <f>BILANCA!E28</f>
        <v>152431.72</v>
      </c>
      <c r="E1006" s="1">
        <v>0</v>
      </c>
      <c r="F1006" s="1">
        <v>0</v>
      </c>
      <c r="G1006" s="2">
        <f t="shared" si="22"/>
        <v>10352.584049999999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16777.52</v>
      </c>
      <c r="D1007" s="1">
        <f>BILANCA!E29</f>
        <v>13182.32</v>
      </c>
      <c r="E1007" s="1">
        <v>0</v>
      </c>
      <c r="F1007" s="1">
        <v>0</v>
      </c>
      <c r="G1007" s="2">
        <f t="shared" si="22"/>
        <v>1035.41184</v>
      </c>
      <c r="H1007" s="2">
        <f t="shared" si="19"/>
        <v>0.7999999999992724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17975.98</v>
      </c>
      <c r="D1008" s="1">
        <f>BILANCA!E30</f>
        <v>17975.98</v>
      </c>
      <c r="E1008" s="1">
        <v>0</v>
      </c>
      <c r="F1008" s="1">
        <v>0</v>
      </c>
      <c r="G1008" s="2">
        <f t="shared" si="22"/>
        <v>1348.1985</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1198.46</v>
      </c>
      <c r="D1012" s="1">
        <f>BILANCA!E34</f>
        <v>4793.66</v>
      </c>
      <c r="E1012" s="1">
        <v>0</v>
      </c>
      <c r="F1012" s="1">
        <v>0</v>
      </c>
      <c r="G1012" s="2">
        <f t="shared" si="22"/>
        <v>312.78762</v>
      </c>
      <c r="H1012" s="2">
        <f t="shared" si="19"/>
        <v>0.8000000000001819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10543.11</v>
      </c>
      <c r="D1020" s="1">
        <f>BILANCA!E42</f>
        <v>10543.11</v>
      </c>
      <c r="E1020" s="1">
        <v>0</v>
      </c>
      <c r="F1020" s="1">
        <v>0</v>
      </c>
      <c r="G1020" s="2">
        <f t="shared" si="22"/>
        <v>1170.28521</v>
      </c>
      <c r="H1020" s="2">
        <f t="shared" si="19"/>
        <v>0.22000000000116415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10543.11</v>
      </c>
      <c r="D1022" s="1">
        <f>BILANCA!E44</f>
        <v>10543.11</v>
      </c>
      <c r="E1022" s="1">
        <v>0</v>
      </c>
      <c r="F1022" s="1">
        <v>0</v>
      </c>
      <c r="G1022" s="2">
        <f t="shared" si="22"/>
        <v>1233.5438700000002</v>
      </c>
      <c r="H1022" s="2">
        <f t="shared" si="19"/>
        <v>0.22000000000116415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13155.099999999999</v>
      </c>
      <c r="D1023" s="1">
        <f>BILANCA!E45</f>
        <v>11374.339999999997</v>
      </c>
      <c r="E1023" s="1">
        <v>0</v>
      </c>
      <c r="F1023" s="1">
        <v>0</v>
      </c>
      <c r="G1023" s="2">
        <f t="shared" si="22"/>
        <v>1436.1511999999998</v>
      </c>
      <c r="H1023" s="2">
        <f t="shared" si="19"/>
        <v>0.43999999999505235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13066.89</v>
      </c>
      <c r="D1025" s="1">
        <f>BILANCA!E47</f>
        <v>13066.89</v>
      </c>
      <c r="E1025" s="1">
        <v>0</v>
      </c>
      <c r="F1025" s="1">
        <v>0</v>
      </c>
      <c r="G1025" s="2">
        <f t="shared" si="22"/>
        <v>1646.42814</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36140.42</v>
      </c>
      <c r="D1026" s="1">
        <f>BILANCA!E48</f>
        <v>36140.42</v>
      </c>
      <c r="E1026" s="1">
        <v>0</v>
      </c>
      <c r="F1026" s="1">
        <v>0</v>
      </c>
      <c r="G1026" s="2">
        <f t="shared" si="22"/>
        <v>4662.1141799999996</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36052.21</v>
      </c>
      <c r="D1028" s="1">
        <f>BILANCA!E50</f>
        <v>37832.97</v>
      </c>
      <c r="E1028" s="1">
        <v>0</v>
      </c>
      <c r="F1028" s="1">
        <v>0</v>
      </c>
      <c r="G1028" s="2">
        <f t="shared" si="22"/>
        <v>5027.31675</v>
      </c>
      <c r="H1028" s="2">
        <f t="shared" si="19"/>
        <v>0.23999999999796273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5886.2000000000007</v>
      </c>
      <c r="D1030" s="1">
        <f>BILANCA!E52</f>
        <v>5886.2000000000007</v>
      </c>
      <c r="E1030" s="1">
        <v>0</v>
      </c>
      <c r="F1030" s="1">
        <v>0</v>
      </c>
      <c r="G1030" s="2">
        <f t="shared" si="22"/>
        <v>829.95420000000013</v>
      </c>
      <c r="H1030" s="2">
        <f t="shared" si="19"/>
        <v>0.40000000000145519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36777.18</v>
      </c>
      <c r="D1032" s="1">
        <f>BILANCA!E54</f>
        <v>36777.18</v>
      </c>
      <c r="E1032" s="1">
        <v>0</v>
      </c>
      <c r="F1032" s="1">
        <v>0</v>
      </c>
      <c r="G1032" s="2">
        <f t="shared" si="22"/>
        <v>5406.2454600000001</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30890.98</v>
      </c>
      <c r="D1033" s="1">
        <f>BILANCA!E55</f>
        <v>30890.98</v>
      </c>
      <c r="E1033" s="1">
        <v>0</v>
      </c>
      <c r="F1033" s="1">
        <v>0</v>
      </c>
      <c r="G1033" s="2">
        <f t="shared" si="22"/>
        <v>4633.6469999999999</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67340.19</v>
      </c>
      <c r="D1034" s="1">
        <f>BILANCA!E56</f>
        <v>68590.19</v>
      </c>
      <c r="E1034" s="1">
        <v>0</v>
      </c>
      <c r="F1034" s="1">
        <v>0</v>
      </c>
      <c r="G1034" s="2">
        <f t="shared" si="22"/>
        <v>10430.549070000001</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67340.19</v>
      </c>
      <c r="D1035" s="1">
        <f>BILANCA!E57</f>
        <v>68590.19</v>
      </c>
      <c r="E1035" s="1">
        <v>0</v>
      </c>
      <c r="F1035" s="1">
        <v>0</v>
      </c>
      <c r="G1035" s="2">
        <f t="shared" si="22"/>
        <v>10635.06964</v>
      </c>
      <c r="H1035" s="2">
        <f t="shared" si="19"/>
        <v>0.38000000000465661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120700.89</v>
      </c>
      <c r="D1046" s="1">
        <f>BILANCA!E68</f>
        <v>239535.41999999998</v>
      </c>
      <c r="E1046" s="1">
        <v>0</v>
      </c>
      <c r="F1046" s="1">
        <v>0</v>
      </c>
      <c r="G1046" s="2">
        <f t="shared" si="22"/>
        <v>37785.618989999995</v>
      </c>
      <c r="H1046" s="2">
        <f t="shared" si="19"/>
        <v>0.52999999998428393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22923.89</v>
      </c>
      <c r="D1047" s="1">
        <f>BILANCA!E69</f>
        <v>153836.04999999999</v>
      </c>
      <c r="E1047" s="1">
        <v>0</v>
      </c>
      <c r="F1047" s="1">
        <v>0</v>
      </c>
      <c r="G1047" s="2">
        <f t="shared" si="22"/>
        <v>21158.143360000002</v>
      </c>
      <c r="H1047" s="2">
        <f t="shared" si="19"/>
        <v>0.15999999998894054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22923.89</v>
      </c>
      <c r="D1048" s="1">
        <f>BILANCA!E70</f>
        <v>153836.04999999999</v>
      </c>
      <c r="E1048" s="1">
        <v>0</v>
      </c>
      <c r="F1048" s="1">
        <v>0</v>
      </c>
      <c r="G1048" s="2">
        <f t="shared" si="22"/>
        <v>21488.73935</v>
      </c>
      <c r="H1048" s="2">
        <f t="shared" si="19"/>
        <v>0.15999999998894054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22923.89</v>
      </c>
      <c r="D1050" s="1">
        <f>BILANCA!E72</f>
        <v>153836.04999999999</v>
      </c>
      <c r="E1050" s="1">
        <v>0</v>
      </c>
      <c r="F1050" s="1">
        <v>0</v>
      </c>
      <c r="G1050" s="2">
        <f t="shared" si="22"/>
        <v>22149.931329999999</v>
      </c>
      <c r="H1050" s="2">
        <f t="shared" si="19"/>
        <v>0.15999999998894054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64894.81</v>
      </c>
      <c r="D1112" s="1">
        <f>BILANCA!E134</f>
        <v>64894.820000000007</v>
      </c>
      <c r="E1112" s="1">
        <v>0</v>
      </c>
      <c r="F1112" s="1">
        <v>0</v>
      </c>
      <c r="G1112" s="2">
        <f t="shared" si="22"/>
        <v>25114.294050000004</v>
      </c>
      <c r="H1112" s="2">
        <f t="shared" si="23"/>
        <v>0.36999999999534339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64894.81</v>
      </c>
      <c r="D1113" s="1">
        <f>BILANCA!E135</f>
        <v>64894.820000000007</v>
      </c>
      <c r="E1113" s="1">
        <v>0</v>
      </c>
      <c r="F1113" s="1">
        <v>0</v>
      </c>
      <c r="G1113" s="2">
        <f t="shared" si="22"/>
        <v>25308.978500000001</v>
      </c>
      <c r="H1113" s="2">
        <f t="shared" si="23"/>
        <v>0.36999999999534339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2661.09</v>
      </c>
      <c r="D1117" s="1">
        <f>BILANCA!E139</f>
        <v>2661.09</v>
      </c>
      <c r="E1117" s="1">
        <v>0</v>
      </c>
      <c r="F1117" s="1">
        <v>0</v>
      </c>
      <c r="G1117" s="2">
        <f t="shared" si="22"/>
        <v>1069.75818</v>
      </c>
      <c r="H1117" s="2">
        <f t="shared" si="23"/>
        <v>0.18000000000029104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62233.72</v>
      </c>
      <c r="D1118" s="1">
        <f>BILANCA!E140</f>
        <v>62233.73</v>
      </c>
      <c r="E1118" s="1">
        <v>0</v>
      </c>
      <c r="F1118" s="1">
        <v>0</v>
      </c>
      <c r="G1118" s="2">
        <f t="shared" si="22"/>
        <v>25204.659299999999</v>
      </c>
      <c r="H1118" s="2">
        <f t="shared" si="23"/>
        <v>0.54999999999563443</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32882.19</v>
      </c>
      <c r="D1124" s="1">
        <f>BILANCA!E146</f>
        <v>20804.549999999996</v>
      </c>
      <c r="E1124" s="1">
        <v>0</v>
      </c>
      <c r="F1124" s="1">
        <v>0</v>
      </c>
      <c r="G1124" s="2">
        <f t="shared" si="22"/>
        <v>10503.271889999998</v>
      </c>
      <c r="H1124" s="2">
        <f t="shared" si="23"/>
        <v>0.64000000000669388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2179.71</v>
      </c>
      <c r="D1125" s="1">
        <f>BILANCA!E147</f>
        <v>4857.8900000000003</v>
      </c>
      <c r="E1125" s="1">
        <v>0</v>
      </c>
      <c r="F1125" s="1">
        <v>0</v>
      </c>
      <c r="G1125" s="2">
        <f t="shared" si="22"/>
        <v>1689.15958</v>
      </c>
      <c r="H1125" s="2">
        <f t="shared" si="23"/>
        <v>0.3999999999996362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9818.65</v>
      </c>
      <c r="D1136" s="1">
        <f>BILANCA!E158</f>
        <v>9034.24</v>
      </c>
      <c r="E1136" s="1">
        <v>0</v>
      </c>
      <c r="F1136" s="1">
        <v>0</v>
      </c>
      <c r="G1136" s="2">
        <f t="shared" si="22"/>
        <v>4266.7308899999998</v>
      </c>
      <c r="H1136" s="2">
        <f t="shared" si="23"/>
        <v>0.59000000000014552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33148.06</v>
      </c>
      <c r="D1137" s="1">
        <f>BILANCA!E159</f>
        <v>24294.12</v>
      </c>
      <c r="E1137" s="1">
        <v>0</v>
      </c>
      <c r="F1137" s="1">
        <v>0</v>
      </c>
      <c r="G1137" s="2">
        <f t="shared" si="22"/>
        <v>12587.3902</v>
      </c>
      <c r="H1137" s="2">
        <f t="shared" si="23"/>
        <v>0.17999999999665306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6.7</v>
      </c>
      <c r="E1138" s="1">
        <v>0</v>
      </c>
      <c r="F1138" s="1">
        <v>0</v>
      </c>
      <c r="G1138" s="2">
        <f t="shared" si="22"/>
        <v>2.077</v>
      </c>
      <c r="H1138" s="2">
        <f t="shared" si="23"/>
        <v>0.29999999999999982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12264.23</v>
      </c>
      <c r="D1141" s="1">
        <f>BILANCA!E163</f>
        <v>17388.400000000001</v>
      </c>
      <c r="E1141" s="1">
        <v>0</v>
      </c>
      <c r="F1141" s="1">
        <v>0</v>
      </c>
      <c r="G1141" s="2">
        <f t="shared" si="22"/>
        <v>7432.4827400000004</v>
      </c>
      <c r="H1141" s="2">
        <f t="shared" si="23"/>
        <v>0.63000000000101863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3740697.81</v>
      </c>
      <c r="D1152" s="1">
        <f>BILANCA!E175</f>
        <v>3779650.18</v>
      </c>
      <c r="E1152" s="1">
        <v>0</v>
      </c>
      <c r="F1152" s="1">
        <v>0</v>
      </c>
      <c r="G1152" s="2">
        <f t="shared" si="22"/>
        <v>1909699.6907300001</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603976.64</v>
      </c>
      <c r="D1153" s="1">
        <f>BILANCA!E176</f>
        <v>132954.18</v>
      </c>
      <c r="E1153" s="1">
        <v>0</v>
      </c>
      <c r="F1153" s="1">
        <v>0</v>
      </c>
      <c r="G1153" s="2">
        <f t="shared" si="22"/>
        <v>147880.45000000001</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56588.380000000005</v>
      </c>
      <c r="D1154" s="1">
        <f>BILANCA!E177</f>
        <v>114027.25</v>
      </c>
      <c r="E1154" s="1">
        <v>0</v>
      </c>
      <c r="F1154" s="1">
        <v>0</v>
      </c>
      <c r="G1154" s="2">
        <f t="shared" si="22"/>
        <v>48673.932480000003</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11576.11</v>
      </c>
      <c r="D1155" s="1">
        <f>BILANCA!E178</f>
        <v>9635.75</v>
      </c>
      <c r="E1155" s="1">
        <v>0</v>
      </c>
      <c r="F1155" s="1">
        <v>0</v>
      </c>
      <c r="G1155" s="2">
        <f t="shared" si="22"/>
        <v>5305.78892</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39698.01</v>
      </c>
      <c r="D1156" s="1">
        <f>BILANCA!E179</f>
        <v>16171.03</v>
      </c>
      <c r="E1156" s="1">
        <v>0</v>
      </c>
      <c r="F1156" s="1">
        <v>0</v>
      </c>
      <c r="G1156" s="2">
        <f t="shared" si="22"/>
        <v>12462.93211</v>
      </c>
      <c r="H1156" s="2">
        <f t="shared" si="23"/>
        <v>4.0000000002692104E-2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681.3</v>
      </c>
      <c r="D1157" s="1">
        <f>BILANCA!E180</f>
        <v>187.91</v>
      </c>
      <c r="E1157" s="1">
        <v>0</v>
      </c>
      <c r="F1157" s="1">
        <v>0</v>
      </c>
      <c r="G1157" s="2">
        <f t="shared" si="22"/>
        <v>183.93887999999998</v>
      </c>
      <c r="H1157" s="2">
        <f t="shared" si="23"/>
        <v>0.38999999999995794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500.01</v>
      </c>
      <c r="D1159" s="1">
        <f>BILANCA!E182</f>
        <v>0</v>
      </c>
      <c r="E1159" s="1">
        <v>0</v>
      </c>
      <c r="F1159" s="1">
        <v>0</v>
      </c>
      <c r="G1159" s="2">
        <f t="shared" si="22"/>
        <v>88.00175999999999</v>
      </c>
      <c r="H1159" s="2">
        <f t="shared" si="23"/>
        <v>9.9999999999909051E-3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181.29</v>
      </c>
      <c r="D1160" s="1">
        <f>BILANCA!E183</f>
        <v>187.91</v>
      </c>
      <c r="E1160" s="1">
        <v>0</v>
      </c>
      <c r="F1160" s="1">
        <v>0</v>
      </c>
      <c r="G1160" s="2">
        <f t="shared" si="22"/>
        <v>98.608469999999997</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1475.91</v>
      </c>
      <c r="D1163" s="1">
        <f>BILANCA!E186</f>
        <v>3159.42</v>
      </c>
      <c r="E1163" s="1">
        <v>0</v>
      </c>
      <c r="F1163" s="1">
        <v>0</v>
      </c>
      <c r="G1163" s="2">
        <f t="shared" si="22"/>
        <v>1403.0550000000001</v>
      </c>
      <c r="H1163" s="2">
        <f t="shared" si="23"/>
        <v>0.50999999999999091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3157.05</v>
      </c>
      <c r="D1165" s="1">
        <f>BILANCA!E188</f>
        <v>84873.14</v>
      </c>
      <c r="E1165" s="1">
        <v>0</v>
      </c>
      <c r="F1165" s="1">
        <v>0</v>
      </c>
      <c r="G1165" s="2">
        <f t="shared" si="22"/>
        <v>31468.406059999998</v>
      </c>
      <c r="H1165" s="2">
        <f t="shared" si="23"/>
        <v>0.18999999999959982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48153.51</v>
      </c>
      <c r="D1166" s="1">
        <f>BILANCA!E189</f>
        <v>0</v>
      </c>
      <c r="E1166" s="1">
        <v>0</v>
      </c>
      <c r="F1166" s="1">
        <v>0</v>
      </c>
      <c r="G1166" s="2">
        <f t="shared" si="22"/>
        <v>8812.0923299999995</v>
      </c>
      <c r="H1166" s="2">
        <f t="shared" si="23"/>
        <v>0.48999999999796273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499234.75</v>
      </c>
      <c r="D1183" s="1">
        <f>BILANCA!E206</f>
        <v>18926.93</v>
      </c>
      <c r="E1183" s="1">
        <v>0</v>
      </c>
      <c r="F1183" s="1">
        <v>0</v>
      </c>
      <c r="G1183" s="2">
        <f t="shared" si="22"/>
        <v>107417.72200000001</v>
      </c>
      <c r="H1183" s="2">
        <f t="shared" si="23"/>
        <v>0.31999999999970896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499234.75</v>
      </c>
      <c r="D1184" s="1">
        <f>BILANCA!E207</f>
        <v>18926.93</v>
      </c>
      <c r="E1184" s="1">
        <v>0</v>
      </c>
      <c r="F1184" s="1">
        <v>0</v>
      </c>
      <c r="G1184" s="2">
        <f t="shared" si="22"/>
        <v>107954.81061</v>
      </c>
      <c r="H1184" s="2">
        <f t="shared" si="23"/>
        <v>0.31999999999970896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464529.83</v>
      </c>
      <c r="D1185" s="1">
        <f>BILANCA!E208</f>
        <v>0</v>
      </c>
      <c r="E1185" s="1">
        <v>0</v>
      </c>
      <c r="F1185" s="1">
        <v>0</v>
      </c>
      <c r="G1185" s="2">
        <f t="shared" si="22"/>
        <v>93835.025660000014</v>
      </c>
      <c r="H1185" s="2">
        <f t="shared" si="23"/>
        <v>0.16999999998370185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34704.92</v>
      </c>
      <c r="D1194" s="1">
        <f>BILANCA!E217</f>
        <v>18926.93</v>
      </c>
      <c r="E1194" s="1">
        <v>0</v>
      </c>
      <c r="F1194" s="1">
        <v>0</v>
      </c>
      <c r="G1194" s="2">
        <f t="shared" si="22"/>
        <v>15309.902579999998</v>
      </c>
      <c r="H1194" s="2">
        <f t="shared" si="23"/>
        <v>0.15000000000145519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3136721.17</v>
      </c>
      <c r="D1214" s="1">
        <f>BILANCA!E237</f>
        <v>3646696</v>
      </c>
      <c r="E1214" s="1">
        <v>0</v>
      </c>
      <c r="F1214" s="1">
        <v>0</v>
      </c>
      <c r="G1214" s="2">
        <f t="shared" si="22"/>
        <v>2409356.1422700002</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3179572.69</v>
      </c>
      <c r="D1215" s="1">
        <f>BILANCA!E238</f>
        <v>3599269.19</v>
      </c>
      <c r="E1215" s="1">
        <v>0</v>
      </c>
      <c r="F1215" s="1">
        <v>0</v>
      </c>
      <c r="G1215" s="2">
        <f t="shared" si="22"/>
        <v>2407721.7682400001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3678807.44</v>
      </c>
      <c r="D1216" s="1">
        <f>BILANCA!E239</f>
        <v>3618196.12</v>
      </c>
      <c r="E1216" s="1">
        <v>0</v>
      </c>
      <c r="F1216" s="1">
        <v>0</v>
      </c>
      <c r="G1216" s="2">
        <f t="shared" si="22"/>
        <v>2543241.52544</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3678807.44</v>
      </c>
      <c r="D1217" s="1">
        <f>BILANCA!E240</f>
        <v>3615787.79</v>
      </c>
      <c r="E1217" s="1">
        <v>0</v>
      </c>
      <c r="F1217" s="1">
        <v>0</v>
      </c>
      <c r="G1217" s="2">
        <f t="shared" si="22"/>
        <v>2553029.6266800002</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2408.33</v>
      </c>
      <c r="E1218" s="1">
        <v>0</v>
      </c>
      <c r="F1218" s="1">
        <v>0</v>
      </c>
      <c r="G1218" s="2">
        <f t="shared" si="22"/>
        <v>1131.9150999999999</v>
      </c>
      <c r="H1218" s="2">
        <f t="shared" si="23"/>
        <v>0.32999999999992724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499234.75</v>
      </c>
      <c r="D1219" s="1">
        <f>BILANCA!E242</f>
        <v>18926.93</v>
      </c>
      <c r="E1219" s="1">
        <v>0</v>
      </c>
      <c r="F1219" s="1">
        <v>0</v>
      </c>
      <c r="G1219" s="2">
        <f t="shared" si="22"/>
        <v>126752.91196</v>
      </c>
      <c r="H1219" s="2">
        <f t="shared" si="23"/>
        <v>0.31999999999970896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499234.75</v>
      </c>
      <c r="D1220" s="1">
        <f>BILANCA!E243</f>
        <v>18926.93</v>
      </c>
      <c r="E1220" s="1">
        <v>0</v>
      </c>
      <c r="F1220" s="1">
        <v>0</v>
      </c>
      <c r="G1220" s="2">
        <f t="shared" si="22"/>
        <v>127290.00057</v>
      </c>
      <c r="H1220" s="2">
        <f t="shared" si="23"/>
        <v>0.31999999999970896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-83046.04999999993</v>
      </c>
      <c r="D1222" s="1">
        <f>BILANCA!E245</f>
        <v>10918.960000000021</v>
      </c>
      <c r="E1222" s="1">
        <v>0</v>
      </c>
      <c r="F1222" s="1">
        <v>0</v>
      </c>
      <c r="G1222" s="2">
        <f t="shared" si="22"/>
        <v>-14628.743069999975</v>
      </c>
      <c r="H1222" s="2">
        <f t="shared" si="23"/>
        <v>8.9999999909196049E-2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808801.15</v>
      </c>
      <c r="D1223" s="1">
        <f>BILANCA!E246</f>
        <v>508785.49</v>
      </c>
      <c r="E1223" s="1">
        <v>0</v>
      </c>
      <c r="F1223" s="1">
        <v>0</v>
      </c>
      <c r="G1223" s="2">
        <f t="shared" si="22"/>
        <v>438329.3112</v>
      </c>
      <c r="H1223" s="2">
        <f t="shared" si="23"/>
        <v>0.64000000001396984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309566.40000000002</v>
      </c>
      <c r="D1224" s="1">
        <f>BILANCA!E247</f>
        <v>508785.49</v>
      </c>
      <c r="E1224" s="1">
        <v>0</v>
      </c>
      <c r="F1224" s="1">
        <v>0</v>
      </c>
      <c r="G1224" s="2">
        <f t="shared" si="22"/>
        <v>319840.10858</v>
      </c>
      <c r="H1224" s="2">
        <f t="shared" si="23"/>
        <v>0.89000000001396984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499234.75</v>
      </c>
      <c r="D1226" s="1">
        <f>BILANCA!E249</f>
        <v>0</v>
      </c>
      <c r="E1226" s="1">
        <v>0</v>
      </c>
      <c r="F1226" s="1">
        <v>0</v>
      </c>
      <c r="G1226" s="2">
        <f t="shared" si="22"/>
        <v>121314.04424999999</v>
      </c>
      <c r="H1226" s="2">
        <f t="shared" si="23"/>
        <v>0.25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891847.2</v>
      </c>
      <c r="D1227" s="1">
        <f>BILANCA!E250</f>
        <v>497866.52999999997</v>
      </c>
      <c r="E1227" s="1">
        <v>0</v>
      </c>
      <c r="F1227" s="1">
        <v>0</v>
      </c>
      <c r="G1227" s="2">
        <f t="shared" si="22"/>
        <v>460569.58343999996</v>
      </c>
      <c r="H1227" s="2">
        <f t="shared" si="23"/>
        <v>0.66999999998370185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891847.2</v>
      </c>
      <c r="D1229" s="1">
        <f>BILANCA!E252</f>
        <v>28473.55</v>
      </c>
      <c r="E1229" s="1">
        <v>0</v>
      </c>
      <c r="F1229" s="1">
        <v>0</v>
      </c>
      <c r="G1229" s="2">
        <f t="shared" si="22"/>
        <v>233403.39779999998</v>
      </c>
      <c r="H1229" s="2">
        <f t="shared" si="23"/>
        <v>0.64999999995416147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469392.98</v>
      </c>
      <c r="E1230" s="1">
        <v>0</v>
      </c>
      <c r="F1230" s="1">
        <v>0</v>
      </c>
      <c r="G1230" s="2">
        <f t="shared" si="22"/>
        <v>231880.13211999999</v>
      </c>
      <c r="H1230" s="2">
        <f t="shared" si="23"/>
        <v>2.0000000018626451E-2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40194.53</v>
      </c>
      <c r="D1232" s="1">
        <f>BILANCA!E255</f>
        <v>36507.85</v>
      </c>
      <c r="E1232" s="1">
        <v>0</v>
      </c>
      <c r="F1232" s="1">
        <v>0</v>
      </c>
      <c r="G1232" s="2">
        <f t="shared" si="22"/>
        <v>28189.347269999998</v>
      </c>
      <c r="H1232" s="2">
        <f t="shared" si="23"/>
        <v>0.62000000000261934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295971.86</v>
      </c>
      <c r="D1236" s="1">
        <f>BILANCA!E259</f>
        <v>333971.86</v>
      </c>
      <c r="E1236" s="1">
        <v>0</v>
      </c>
      <c r="F1236" s="1">
        <v>0</v>
      </c>
      <c r="G1236" s="2">
        <f t="shared" si="22"/>
        <v>243870.64173999999</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295971.86</v>
      </c>
      <c r="D1237" s="1">
        <f>BILANCA!E260</f>
        <v>333971.86</v>
      </c>
      <c r="E1237" s="1">
        <v>0</v>
      </c>
      <c r="F1237" s="1">
        <v>0</v>
      </c>
      <c r="G1237" s="2">
        <f t="shared" si="22"/>
        <v>244834.55732000002</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19481.189999999999</v>
      </c>
      <c r="D1240" s="1">
        <f>BILANCA!E264</f>
        <v>23197.11</v>
      </c>
      <c r="E1240" s="1">
        <v>0</v>
      </c>
      <c r="F1240" s="1">
        <v>0</v>
      </c>
      <c r="G1240" s="2">
        <f t="shared" si="22"/>
        <v>16929.980370000001</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25665.23</v>
      </c>
      <c r="D1241" s="1">
        <f>BILANCA!E265</f>
        <v>14995.84</v>
      </c>
      <c r="E1241" s="1">
        <v>0</v>
      </c>
      <c r="F1241" s="1">
        <v>0</v>
      </c>
      <c r="G1241" s="2">
        <f t="shared" si="22"/>
        <v>14359.48278</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35004.089999999997</v>
      </c>
      <c r="D1263" s="1">
        <f>BILANCA!E287</f>
        <v>36464.26</v>
      </c>
      <c r="E1263" s="1">
        <v>0</v>
      </c>
      <c r="F1263" s="1">
        <v>0</v>
      </c>
      <c r="G1263" s="2">
        <f t="shared" si="24"/>
        <v>30221.130800000006</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21584.29</v>
      </c>
      <c r="D1264" s="1">
        <f>BILANCA!E288</f>
        <v>77562.990000000005</v>
      </c>
      <c r="E1264" s="1">
        <v>0</v>
      </c>
      <c r="F1264" s="1">
        <v>0</v>
      </c>
      <c r="G1264" s="2">
        <f t="shared" si="24"/>
        <v>49655.58587000001</v>
      </c>
      <c r="H1264" s="2">
        <f t="shared" si="23"/>
        <v>0.29999999999563443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39165.519999999997</v>
      </c>
      <c r="D1265" s="1">
        <f>BILANCA!E289</f>
        <v>0</v>
      </c>
      <c r="E1265" s="1">
        <v>0</v>
      </c>
      <c r="F1265" s="1">
        <v>0</v>
      </c>
      <c r="G1265" s="2">
        <f t="shared" si="24"/>
        <v>11044.676639999998</v>
      </c>
      <c r="H1265" s="2">
        <f t="shared" si="23"/>
        <v>0.48000000000320142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8987.99</v>
      </c>
      <c r="D1266" s="1">
        <f>BILANCA!E290</f>
        <v>0</v>
      </c>
      <c r="E1266" s="1">
        <v>0</v>
      </c>
      <c r="F1266" s="1">
        <v>0</v>
      </c>
      <c r="G1266" s="2">
        <f t="shared" si="24"/>
        <v>2543.6011699999999</v>
      </c>
      <c r="H1266" s="2">
        <f t="shared" si="23"/>
        <v>1.0000000000218279E-2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499234.75</v>
      </c>
      <c r="D1270" s="1">
        <f>BILANCA!E294</f>
        <v>18926.93</v>
      </c>
      <c r="E1270" s="1">
        <v>0</v>
      </c>
      <c r="F1270" s="1">
        <v>0</v>
      </c>
      <c r="G1270" s="2">
        <f t="shared" si="24"/>
        <v>154144.43106999996</v>
      </c>
      <c r="H1270" s="2">
        <f t="shared" si="23"/>
        <v>0.31999999999970896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244349.16</v>
      </c>
      <c r="D1299" s="6">
        <f>'RAS-funkcijski'!E5</f>
        <v>267982.33</v>
      </c>
      <c r="E1299" s="6">
        <v>0</v>
      </c>
      <c r="F1299" s="6">
        <v>0</v>
      </c>
      <c r="G1299" s="7">
        <f t="shared" si="24"/>
        <v>780.31382000000008</v>
      </c>
      <c r="H1299" s="7">
        <f t="shared" si="23"/>
        <v>0.4900000000197906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244349.16</v>
      </c>
      <c r="D1300" s="1">
        <f>'RAS-funkcijski'!E6</f>
        <v>267982.33</v>
      </c>
      <c r="E1300" s="1">
        <v>0</v>
      </c>
      <c r="F1300" s="1">
        <v>0</v>
      </c>
      <c r="G1300" s="2">
        <f t="shared" si="24"/>
        <v>1560.6276400000002</v>
      </c>
      <c r="H1300" s="2">
        <f t="shared" si="23"/>
        <v>0.4900000000197906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63629.52</v>
      </c>
      <c r="D1301" s="1">
        <f>'RAS-funkcijski'!E7</f>
        <v>88196.61</v>
      </c>
      <c r="E1301" s="1">
        <v>0</v>
      </c>
      <c r="F1301" s="1">
        <v>0</v>
      </c>
      <c r="G1301" s="2">
        <f t="shared" si="24"/>
        <v>720.06822</v>
      </c>
      <c r="H1301" s="2">
        <f t="shared" si="23"/>
        <v>0.87000000000261934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180719.64</v>
      </c>
      <c r="D1302" s="1">
        <f>'RAS-funkcijski'!E8</f>
        <v>176345.72</v>
      </c>
      <c r="E1302" s="1">
        <v>0</v>
      </c>
      <c r="F1302" s="1">
        <v>0</v>
      </c>
      <c r="G1302" s="2">
        <f t="shared" si="24"/>
        <v>2133.6443200000003</v>
      </c>
      <c r="H1302" s="2">
        <f t="shared" si="23"/>
        <v>0.63999999998486601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3440</v>
      </c>
      <c r="E1303" s="1">
        <v>0</v>
      </c>
      <c r="F1303" s="1">
        <v>0</v>
      </c>
      <c r="G1303" s="2">
        <f t="shared" si="24"/>
        <v>34.4</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15926.74</v>
      </c>
      <c r="D1322" s="1">
        <f>'RAS-funkcijski'!E28</f>
        <v>17397.03</v>
      </c>
      <c r="E1322" s="1">
        <v>0</v>
      </c>
      <c r="F1322" s="1">
        <v>0</v>
      </c>
      <c r="G1322" s="2">
        <f t="shared" si="24"/>
        <v>1217.2991999999999</v>
      </c>
      <c r="H1322" s="2">
        <f t="shared" si="23"/>
        <v>0.28999999999905413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15926.74</v>
      </c>
      <c r="D1324" s="1">
        <f>'RAS-funkcijski'!E30</f>
        <v>17397.03</v>
      </c>
      <c r="E1324" s="1">
        <v>0</v>
      </c>
      <c r="F1324" s="1">
        <v>0</v>
      </c>
      <c r="G1324" s="2">
        <f t="shared" si="24"/>
        <v>1318.7408</v>
      </c>
      <c r="H1324" s="2">
        <f t="shared" si="23"/>
        <v>0.28999999999905413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145987.16</v>
      </c>
      <c r="D1329" s="1">
        <f>'RAS-funkcijski'!E35</f>
        <v>406663.77</v>
      </c>
      <c r="E1329" s="1">
        <v>0</v>
      </c>
      <c r="F1329" s="1">
        <v>0</v>
      </c>
      <c r="G1329" s="2">
        <f t="shared" si="24"/>
        <v>29738.755700000002</v>
      </c>
      <c r="H1329" s="2">
        <f t="shared" si="23"/>
        <v>0.38999999998486601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4503.92</v>
      </c>
      <c r="D1330" s="1">
        <f>'RAS-funkcijski'!E36</f>
        <v>5145.9399999999996</v>
      </c>
      <c r="E1330" s="1">
        <v>0</v>
      </c>
      <c r="F1330" s="1">
        <v>0</v>
      </c>
      <c r="G1330" s="2">
        <f t="shared" si="24"/>
        <v>473.46559999999999</v>
      </c>
      <c r="H1330" s="2">
        <f t="shared" si="23"/>
        <v>0.14000000000032742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4503.92</v>
      </c>
      <c r="D1332" s="1">
        <f>'RAS-funkcijski'!E38</f>
        <v>5145.9399999999996</v>
      </c>
      <c r="E1332" s="1">
        <v>0</v>
      </c>
      <c r="F1332" s="1">
        <v>0</v>
      </c>
      <c r="G1332" s="2">
        <f t="shared" si="24"/>
        <v>503.05720000000002</v>
      </c>
      <c r="H1332" s="2">
        <f t="shared" si="23"/>
        <v>0.14000000000032742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597.80999999999995</v>
      </c>
      <c r="D1333" s="1">
        <f>'RAS-funkcijski'!E39</f>
        <v>676.7</v>
      </c>
      <c r="E1333" s="1">
        <v>0</v>
      </c>
      <c r="F1333" s="1">
        <v>0</v>
      </c>
      <c r="G1333" s="2">
        <f t="shared" si="24"/>
        <v>68.292349999999999</v>
      </c>
      <c r="H1333" s="2">
        <f t="shared" si="23"/>
        <v>0.49000000000000909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597.80999999999995</v>
      </c>
      <c r="D1334" s="1">
        <f>'RAS-funkcijski'!E40</f>
        <v>676.7</v>
      </c>
      <c r="E1334" s="1">
        <v>0</v>
      </c>
      <c r="F1334" s="1">
        <v>0</v>
      </c>
      <c r="G1334" s="2">
        <f t="shared" si="24"/>
        <v>70.243560000000002</v>
      </c>
      <c r="H1334" s="2">
        <f t="shared" si="23"/>
        <v>0.49000000000000909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116727.19</v>
      </c>
      <c r="D1348" s="1">
        <f>'RAS-funkcijski'!E54</f>
        <v>41348.81</v>
      </c>
      <c r="E1348" s="1">
        <v>0</v>
      </c>
      <c r="F1348" s="1">
        <v>0</v>
      </c>
      <c r="G1348" s="2">
        <f t="shared" si="24"/>
        <v>9971.2404999999999</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116727.19</v>
      </c>
      <c r="D1349" s="1">
        <f>'RAS-funkcijski'!E55</f>
        <v>41348.81</v>
      </c>
      <c r="E1349" s="1">
        <v>0</v>
      </c>
      <c r="F1349" s="1">
        <v>0</v>
      </c>
      <c r="G1349" s="2">
        <f t="shared" si="24"/>
        <v>10170.66531</v>
      </c>
      <c r="H1349" s="2">
        <f t="shared" si="27"/>
        <v>0.38000000000465661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3984.68</v>
      </c>
      <c r="D1355" s="1">
        <f>'RAS-funkcijski'!E61</f>
        <v>8361.5</v>
      </c>
      <c r="E1355" s="1">
        <v>0</v>
      </c>
      <c r="F1355" s="1">
        <v>0</v>
      </c>
      <c r="G1355" s="2">
        <f t="shared" si="24"/>
        <v>1180.3377599999999</v>
      </c>
      <c r="H1355" s="2">
        <f t="shared" si="27"/>
        <v>0.82000000000016371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3984.68</v>
      </c>
      <c r="D1358" s="1">
        <f>'RAS-funkcijski'!E64</f>
        <v>8361.5</v>
      </c>
      <c r="E1358" s="1">
        <v>0</v>
      </c>
      <c r="F1358" s="1">
        <v>0</v>
      </c>
      <c r="G1358" s="2">
        <f t="shared" si="24"/>
        <v>1242.4608000000001</v>
      </c>
      <c r="H1358" s="2">
        <f t="shared" si="27"/>
        <v>0.82000000000016371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20173.560000000001</v>
      </c>
      <c r="D1368" s="1">
        <f>'RAS-funkcijski'!E74</f>
        <v>351130.82</v>
      </c>
      <c r="E1368" s="1">
        <v>0</v>
      </c>
      <c r="F1368" s="1">
        <v>0</v>
      </c>
      <c r="G1368" s="2">
        <f t="shared" si="24"/>
        <v>50570.464000000007</v>
      </c>
      <c r="H1368" s="2">
        <f t="shared" si="27"/>
        <v>0.61999999999170541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27415.059999999998</v>
      </c>
      <c r="D1369" s="1">
        <f>'RAS-funkcijski'!E75</f>
        <v>67327.679999999993</v>
      </c>
      <c r="E1369" s="1">
        <v>0</v>
      </c>
      <c r="F1369" s="1">
        <v>0</v>
      </c>
      <c r="G1369" s="2">
        <f t="shared" si="24"/>
        <v>11506.999819999997</v>
      </c>
      <c r="H1369" s="2">
        <f t="shared" si="27"/>
        <v>0.38000000000465661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16321.32</v>
      </c>
      <c r="D1370" s="1">
        <f>'RAS-funkcijski'!E76</f>
        <v>4590.38</v>
      </c>
      <c r="E1370" s="1">
        <v>0</v>
      </c>
      <c r="F1370" s="1">
        <v>0</v>
      </c>
      <c r="G1370" s="2">
        <f t="shared" si="24"/>
        <v>1836.1497599999998</v>
      </c>
      <c r="H1370" s="2">
        <f t="shared" si="27"/>
        <v>0.6999999999998181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42563.27</v>
      </c>
      <c r="E1371" s="1">
        <v>0</v>
      </c>
      <c r="F1371" s="1">
        <v>0</v>
      </c>
      <c r="G1371" s="2">
        <f t="shared" si="24"/>
        <v>6214.2374199999995</v>
      </c>
      <c r="H1371" s="2">
        <f t="shared" si="27"/>
        <v>0.26999999999679858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11093.74</v>
      </c>
      <c r="D1375" s="1">
        <f>'RAS-funkcijski'!E81</f>
        <v>20174.03</v>
      </c>
      <c r="E1375" s="1">
        <v>0</v>
      </c>
      <c r="F1375" s="1">
        <v>0</v>
      </c>
      <c r="G1375" s="2">
        <f t="shared" si="24"/>
        <v>3961.0185999999999</v>
      </c>
      <c r="H1375" s="2">
        <f t="shared" si="27"/>
        <v>0.28999999999905413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695442.32</v>
      </c>
      <c r="D1376" s="1">
        <f>'RAS-funkcijski'!E82</f>
        <v>40039.21</v>
      </c>
      <c r="E1376" s="1">
        <v>0</v>
      </c>
      <c r="F1376" s="1">
        <v>0</v>
      </c>
      <c r="G1376" s="2">
        <f t="shared" si="24"/>
        <v>60490.617719999995</v>
      </c>
      <c r="H1376" s="2">
        <f t="shared" si="27"/>
        <v>0.52999999994790414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678066.47</v>
      </c>
      <c r="D1378" s="1">
        <f>'RAS-funkcijski'!E84</f>
        <v>19225</v>
      </c>
      <c r="E1378" s="1">
        <v>0</v>
      </c>
      <c r="F1378" s="1">
        <v>0</v>
      </c>
      <c r="G1378" s="2">
        <f t="shared" si="24"/>
        <v>57321.317600000002</v>
      </c>
      <c r="H1378" s="2">
        <f t="shared" si="27"/>
        <v>0.46999999997206032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17375.849999999999</v>
      </c>
      <c r="D1380" s="1">
        <f>'RAS-funkcijski'!E86</f>
        <v>20814.21</v>
      </c>
      <c r="E1380" s="1">
        <v>0</v>
      </c>
      <c r="F1380" s="1">
        <v>0</v>
      </c>
      <c r="G1380" s="2">
        <f t="shared" si="24"/>
        <v>4838.3501400000005</v>
      </c>
      <c r="H1380" s="2">
        <f t="shared" si="27"/>
        <v>0.36000000000058208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6248.34</v>
      </c>
      <c r="D1383" s="1">
        <f>'RAS-funkcijski'!E89</f>
        <v>6308.04</v>
      </c>
      <c r="E1383" s="1">
        <v>0</v>
      </c>
      <c r="F1383" s="1">
        <v>0</v>
      </c>
      <c r="G1383" s="2">
        <f t="shared" si="24"/>
        <v>1603.4757</v>
      </c>
      <c r="H1383" s="2">
        <f t="shared" si="27"/>
        <v>0.38000000000010914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6248.34</v>
      </c>
      <c r="D1400" s="1">
        <f>'RAS-funkcijski'!E106</f>
        <v>6308.04</v>
      </c>
      <c r="E1400" s="1">
        <v>0</v>
      </c>
      <c r="F1400" s="1">
        <v>0</v>
      </c>
      <c r="G1400" s="2">
        <f t="shared" si="24"/>
        <v>1924.17084</v>
      </c>
      <c r="H1400" s="2">
        <f t="shared" si="27"/>
        <v>0.38000000000010914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28853.31</v>
      </c>
      <c r="D1401" s="1">
        <f>'RAS-funkcijski'!E107</f>
        <v>25626.9</v>
      </c>
      <c r="E1401" s="1">
        <v>0</v>
      </c>
      <c r="F1401" s="1">
        <v>0</v>
      </c>
      <c r="G1401" s="2">
        <f t="shared" si="24"/>
        <v>8251.03233</v>
      </c>
      <c r="H1401" s="2">
        <f t="shared" si="27"/>
        <v>0.40999999999985448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17253.97</v>
      </c>
      <c r="D1402" s="1">
        <f>'RAS-funkcijski'!E108</f>
        <v>16000</v>
      </c>
      <c r="E1402" s="1">
        <v>0</v>
      </c>
      <c r="F1402" s="1">
        <v>0</v>
      </c>
      <c r="G1402" s="2">
        <f t="shared" si="24"/>
        <v>5122.4128799999999</v>
      </c>
      <c r="H1402" s="2">
        <f t="shared" si="27"/>
        <v>2.9999999998835847E-2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4416.54</v>
      </c>
      <c r="D1403" s="1">
        <f>'RAS-funkcijski'!E109</f>
        <v>1739.4</v>
      </c>
      <c r="E1403" s="1">
        <v>0</v>
      </c>
      <c r="F1403" s="1">
        <v>0</v>
      </c>
      <c r="G1403" s="2">
        <f t="shared" si="24"/>
        <v>829.01070000000004</v>
      </c>
      <c r="H1403" s="2">
        <f t="shared" si="27"/>
        <v>0.86000000000012733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7182.8</v>
      </c>
      <c r="D1405" s="1">
        <f>'RAS-funkcijski'!E111</f>
        <v>7887.5</v>
      </c>
      <c r="E1405" s="1">
        <v>0</v>
      </c>
      <c r="F1405" s="1">
        <v>0</v>
      </c>
      <c r="G1405" s="2">
        <f t="shared" si="24"/>
        <v>2456.4845999999998</v>
      </c>
      <c r="H1405" s="2">
        <f t="shared" si="27"/>
        <v>0.6999999999998181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26038.7</v>
      </c>
      <c r="D1408" s="1">
        <f>'RAS-funkcijski'!E114</f>
        <v>43297.25</v>
      </c>
      <c r="E1408" s="1">
        <v>0</v>
      </c>
      <c r="F1408" s="1">
        <v>0</v>
      </c>
      <c r="G1408" s="2">
        <f t="shared" si="24"/>
        <v>12389.652</v>
      </c>
      <c r="H1408" s="2">
        <f t="shared" si="27"/>
        <v>0.5499999999992724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16403.009999999998</v>
      </c>
      <c r="D1409" s="1">
        <f>'RAS-funkcijski'!E115</f>
        <v>33288.589999999997</v>
      </c>
      <c r="E1409" s="1">
        <v>0</v>
      </c>
      <c r="F1409" s="1">
        <v>0</v>
      </c>
      <c r="G1409" s="2">
        <f t="shared" si="24"/>
        <v>9210.801089999999</v>
      </c>
      <c r="H1409" s="2">
        <f t="shared" si="27"/>
        <v>0.42000000000189175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9949.23</v>
      </c>
      <c r="D1410" s="1">
        <f>'RAS-funkcijski'!E116</f>
        <v>23146.34</v>
      </c>
      <c r="E1410" s="1">
        <v>0</v>
      </c>
      <c r="F1410" s="1">
        <v>0</v>
      </c>
      <c r="G1410" s="2">
        <f t="shared" si="24"/>
        <v>6299.0939200000003</v>
      </c>
      <c r="H1410" s="2">
        <f t="shared" si="27"/>
        <v>0.56999999999970896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6453.78</v>
      </c>
      <c r="D1411" s="1">
        <f>'RAS-funkcijski'!E117</f>
        <v>10142.25</v>
      </c>
      <c r="E1411" s="1">
        <v>0</v>
      </c>
      <c r="F1411" s="1">
        <v>0</v>
      </c>
      <c r="G1411" s="2">
        <f t="shared" si="24"/>
        <v>3021.4256400000004</v>
      </c>
      <c r="H1411" s="2">
        <f t="shared" si="27"/>
        <v>0.47000000000025466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8441.17</v>
      </c>
      <c r="D1412" s="1">
        <f>'RAS-funkcijski'!E118</f>
        <v>7908.66</v>
      </c>
      <c r="E1412" s="1">
        <v>0</v>
      </c>
      <c r="F1412" s="1">
        <v>0</v>
      </c>
      <c r="G1412" s="2">
        <f t="shared" si="24"/>
        <v>2765.4678600000002</v>
      </c>
      <c r="H1412" s="2">
        <f t="shared" si="27"/>
        <v>0.51000000000021828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8441.17</v>
      </c>
      <c r="D1413" s="1">
        <f>'RAS-funkcijski'!E119</f>
        <v>7908.66</v>
      </c>
      <c r="E1413" s="1">
        <v>0</v>
      </c>
      <c r="F1413" s="1">
        <v>0</v>
      </c>
      <c r="G1413" s="2">
        <f t="shared" si="24"/>
        <v>2789.7263499999999</v>
      </c>
      <c r="H1413" s="2">
        <f t="shared" si="27"/>
        <v>0.51000000000021828</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1194.52</v>
      </c>
      <c r="D1416" s="1">
        <f>'RAS-funkcijski'!E122</f>
        <v>2100</v>
      </c>
      <c r="E1416" s="1">
        <v>0</v>
      </c>
      <c r="F1416" s="1">
        <v>0</v>
      </c>
      <c r="G1416" s="2">
        <f t="shared" si="24"/>
        <v>636.55336</v>
      </c>
      <c r="H1416" s="2">
        <f t="shared" si="27"/>
        <v>0.48000000000001819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1194.52</v>
      </c>
      <c r="D1417" s="1">
        <f>'RAS-funkcijski'!E123</f>
        <v>2100</v>
      </c>
      <c r="E1417" s="1">
        <v>0</v>
      </c>
      <c r="F1417" s="1">
        <v>0</v>
      </c>
      <c r="G1417" s="2">
        <f t="shared" si="24"/>
        <v>641.94787999999994</v>
      </c>
      <c r="H1417" s="2">
        <f t="shared" si="27"/>
        <v>0.48000000000001819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41324.97</v>
      </c>
      <c r="D1423" s="1">
        <f>'RAS-funkcijski'!E129</f>
        <v>57074.590000000004</v>
      </c>
      <c r="E1423" s="1">
        <v>0</v>
      </c>
      <c r="F1423" s="1">
        <v>0</v>
      </c>
      <c r="G1423" s="2">
        <f t="shared" si="24"/>
        <v>19434.268750000003</v>
      </c>
      <c r="H1423" s="2">
        <f t="shared" si="27"/>
        <v>0.43999999999505235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12000</v>
      </c>
      <c r="E1431" s="1">
        <v>0</v>
      </c>
      <c r="F1431" s="1">
        <v>0</v>
      </c>
      <c r="G1431" s="2">
        <f t="shared" si="24"/>
        <v>3192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36380.379999999997</v>
      </c>
      <c r="D1432" s="1">
        <f>'RAS-funkcijski'!E138</f>
        <v>40289.870000000003</v>
      </c>
      <c r="E1432" s="1">
        <v>0</v>
      </c>
      <c r="F1432" s="1">
        <v>0</v>
      </c>
      <c r="G1432" s="2">
        <f t="shared" si="24"/>
        <v>15672.656080000001</v>
      </c>
      <c r="H1432" s="2">
        <f t="shared" si="27"/>
        <v>0.50999999999476131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4944.59</v>
      </c>
      <c r="D1434" s="1">
        <f>'RAS-funkcijski'!E140</f>
        <v>4784.72</v>
      </c>
      <c r="E1434" s="1">
        <v>0</v>
      </c>
      <c r="F1434" s="1">
        <v>0</v>
      </c>
      <c r="G1434" s="2">
        <f t="shared" si="24"/>
        <v>1973.9080800000002</v>
      </c>
      <c r="H1434" s="2">
        <f t="shared" si="27"/>
        <v>0.68999999999959982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1231585.76</v>
      </c>
      <c r="D1435" s="13">
        <f>'RAS-funkcijski'!E141</f>
        <v>931716.8</v>
      </c>
      <c r="E1435" s="13">
        <v>0</v>
      </c>
      <c r="F1435" s="13">
        <v>0</v>
      </c>
      <c r="G1435" s="14">
        <f t="shared" si="24"/>
        <v>424017.65232000005</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2408.33</v>
      </c>
      <c r="D1436" s="6">
        <f>'P-VRIO'!E5</f>
        <v>0</v>
      </c>
      <c r="E1436" s="6">
        <v>0</v>
      </c>
      <c r="F1436" s="6">
        <v>0</v>
      </c>
      <c r="G1436" s="7">
        <f t="shared" si="24"/>
        <v>2.4083299999999999</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2408.33</v>
      </c>
      <c r="D1437" s="1">
        <f>'P-VRIO'!E6</f>
        <v>0</v>
      </c>
      <c r="E1437" s="1">
        <v>0</v>
      </c>
      <c r="F1437" s="1">
        <v>0</v>
      </c>
      <c r="G1437" s="2">
        <f t="shared" si="24"/>
        <v>4.8166599999999997</v>
      </c>
      <c r="H1437" s="2">
        <f t="shared" si="27"/>
        <v>0.32999999999992724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2408.33</v>
      </c>
      <c r="D1438" s="1">
        <f>'P-VRIO'!E7</f>
        <v>0</v>
      </c>
      <c r="E1438" s="1">
        <v>0</v>
      </c>
      <c r="F1438" s="1">
        <v>0</v>
      </c>
      <c r="G1438" s="2">
        <f t="shared" si="24"/>
        <v>7.22499</v>
      </c>
      <c r="H1438" s="2">
        <f t="shared" si="27"/>
        <v>0.32999999999992724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2408.33</v>
      </c>
      <c r="D1440" s="1">
        <f>'P-VRIO'!E9</f>
        <v>0</v>
      </c>
      <c r="E1440" s="1">
        <v>0</v>
      </c>
      <c r="F1440" s="1">
        <v>0</v>
      </c>
      <c r="G1440" s="2">
        <f t="shared" si="24"/>
        <v>12.041650000000001</v>
      </c>
      <c r="H1440" s="2">
        <f t="shared" si="27"/>
        <v>0.32999999999992724</v>
      </c>
      <c r="I1440" s="10">
        <f t="shared" si="28"/>
        <v>3.9737444999991243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603976.62</v>
      </c>
      <c r="D1480" s="6"/>
      <c r="E1480" s="6">
        <v>0</v>
      </c>
      <c r="F1480" s="6">
        <v>0</v>
      </c>
      <c r="G1480" s="7">
        <f t="shared" ref="G1480:G1580" si="34">B1480/1000*C1480</f>
        <v>603.97662000000003</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1463940.68</v>
      </c>
      <c r="D1481" s="1">
        <v>0</v>
      </c>
      <c r="E1481" s="1">
        <v>0</v>
      </c>
      <c r="F1481" s="1">
        <v>0</v>
      </c>
      <c r="G1481" s="2">
        <f t="shared" si="34"/>
        <v>2927.8813599999999</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955286.76</v>
      </c>
      <c r="D1483" s="1">
        <v>0</v>
      </c>
      <c r="E1483" s="1">
        <v>0</v>
      </c>
      <c r="F1483" s="1">
        <v>0</v>
      </c>
      <c r="G1483" s="2">
        <f t="shared" si="34"/>
        <v>3821.1470400000003</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130269.06</v>
      </c>
      <c r="D1484" s="1">
        <v>0</v>
      </c>
      <c r="E1484" s="1">
        <v>0</v>
      </c>
      <c r="F1484" s="1">
        <v>0</v>
      </c>
      <c r="G1484" s="2">
        <f t="shared" si="34"/>
        <v>651.34529999999995</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264397.78000000003</v>
      </c>
      <c r="D1485" s="1">
        <v>0</v>
      </c>
      <c r="E1485" s="1">
        <v>0</v>
      </c>
      <c r="F1485" s="1">
        <v>0</v>
      </c>
      <c r="G1485" s="2">
        <f t="shared" si="34"/>
        <v>1586.3866800000003</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9765.89</v>
      </c>
      <c r="D1486" s="1">
        <v>0</v>
      </c>
      <c r="E1486" s="1">
        <v>0</v>
      </c>
      <c r="F1486" s="1">
        <v>0</v>
      </c>
      <c r="G1486" s="2">
        <f t="shared" si="34"/>
        <v>68.361229999999992</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154.13</v>
      </c>
      <c r="D1487" s="1">
        <v>0</v>
      </c>
      <c r="E1487" s="1">
        <v>0</v>
      </c>
      <c r="F1487" s="1">
        <v>0</v>
      </c>
      <c r="G1487" s="2">
        <f t="shared" si="34"/>
        <v>1.2330399999999999</v>
      </c>
      <c r="H1487" s="2">
        <f t="shared" si="35"/>
        <v>0.12999999999999545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54043.07</v>
      </c>
      <c r="D1489" s="1">
        <v>0</v>
      </c>
      <c r="E1489" s="1">
        <v>0</v>
      </c>
      <c r="F1489" s="1">
        <v>0</v>
      </c>
      <c r="G1489" s="2">
        <f t="shared" si="34"/>
        <v>540.4307</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496656.83</v>
      </c>
      <c r="D1491" s="1">
        <v>0</v>
      </c>
      <c r="E1491" s="1">
        <v>0</v>
      </c>
      <c r="F1491" s="1">
        <v>0</v>
      </c>
      <c r="G1491" s="2">
        <f t="shared" si="34"/>
        <v>5959.8819600000006</v>
      </c>
      <c r="H1491" s="2">
        <f t="shared" si="35"/>
        <v>0.16999999998370185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36112</v>
      </c>
      <c r="D1492" s="1">
        <v>0</v>
      </c>
      <c r="E1492" s="1">
        <v>0</v>
      </c>
      <c r="F1492" s="1">
        <v>0</v>
      </c>
      <c r="G1492" s="2">
        <f t="shared" si="34"/>
        <v>469.45599999999996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472541.92</v>
      </c>
      <c r="D1493" s="1">
        <v>0</v>
      </c>
      <c r="E1493" s="1">
        <v>0</v>
      </c>
      <c r="F1493" s="1">
        <v>0</v>
      </c>
      <c r="G1493" s="2">
        <f t="shared" si="34"/>
        <v>6615.5868799999998</v>
      </c>
      <c r="H1493" s="2">
        <f t="shared" si="35"/>
        <v>8.0000000016298145E-2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472541.92</v>
      </c>
      <c r="D1497" s="1">
        <v>0</v>
      </c>
      <c r="E1497" s="1">
        <v>0</v>
      </c>
      <c r="F1497" s="1">
        <v>0</v>
      </c>
      <c r="G1497" s="2">
        <f t="shared" si="34"/>
        <v>8505.7545599999994</v>
      </c>
      <c r="H1497" s="2">
        <f t="shared" si="35"/>
        <v>8.0000000016298145E-2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1934963.12</v>
      </c>
      <c r="D1499" s="1">
        <v>0</v>
      </c>
      <c r="E1499" s="1">
        <v>0</v>
      </c>
      <c r="F1499" s="1">
        <v>0</v>
      </c>
      <c r="G1499" s="2">
        <f t="shared" si="34"/>
        <v>38699.2624</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897847.87000000011</v>
      </c>
      <c r="D1501" s="1">
        <v>0</v>
      </c>
      <c r="E1501" s="1">
        <v>0</v>
      </c>
      <c r="F1501" s="1">
        <v>0</v>
      </c>
      <c r="G1501" s="2">
        <f t="shared" si="34"/>
        <v>19752.653140000002</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132209.42000000001</v>
      </c>
      <c r="D1502" s="1">
        <v>0</v>
      </c>
      <c r="E1502" s="1">
        <v>0</v>
      </c>
      <c r="F1502" s="1">
        <v>0</v>
      </c>
      <c r="G1502" s="2">
        <f t="shared" si="34"/>
        <v>3040.8166600000004</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287924.75</v>
      </c>
      <c r="D1503" s="1">
        <v>0</v>
      </c>
      <c r="E1503" s="1">
        <v>0</v>
      </c>
      <c r="F1503" s="1">
        <v>0</v>
      </c>
      <c r="G1503" s="2">
        <f t="shared" si="34"/>
        <v>6910.1940000000004</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10259.280000000001</v>
      </c>
      <c r="D1504" s="1">
        <v>0</v>
      </c>
      <c r="E1504" s="1">
        <v>0</v>
      </c>
      <c r="F1504" s="1">
        <v>0</v>
      </c>
      <c r="G1504" s="2">
        <f t="shared" si="34"/>
        <v>256.48200000000003</v>
      </c>
      <c r="H1504" s="2">
        <f t="shared" si="35"/>
        <v>0.28000000000065484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154.13</v>
      </c>
      <c r="D1505" s="1">
        <v>0</v>
      </c>
      <c r="E1505" s="1">
        <v>0</v>
      </c>
      <c r="F1505" s="1">
        <v>0</v>
      </c>
      <c r="G1505" s="2">
        <f t="shared" si="34"/>
        <v>4.0073799999999995</v>
      </c>
      <c r="H1505" s="2">
        <f t="shared" si="35"/>
        <v>0.12999999999999545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52359.55</v>
      </c>
      <c r="D1507" s="1">
        <v>0</v>
      </c>
      <c r="E1507" s="1">
        <v>0</v>
      </c>
      <c r="F1507" s="1">
        <v>0</v>
      </c>
      <c r="G1507" s="2">
        <f t="shared" si="34"/>
        <v>1466.0674000000001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414940.74</v>
      </c>
      <c r="D1509" s="1">
        <v>0</v>
      </c>
      <c r="E1509" s="1">
        <v>0</v>
      </c>
      <c r="F1509" s="1">
        <v>0</v>
      </c>
      <c r="G1509" s="2">
        <f t="shared" si="34"/>
        <v>12448.2222</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84265.51</v>
      </c>
      <c r="D1510" s="1">
        <v>0</v>
      </c>
      <c r="E1510" s="1">
        <v>0</v>
      </c>
      <c r="F1510" s="1">
        <v>0</v>
      </c>
      <c r="G1510" s="2">
        <f t="shared" si="34"/>
        <v>2612.23081</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952849.74</v>
      </c>
      <c r="D1511" s="1">
        <v>0</v>
      </c>
      <c r="E1511" s="1">
        <v>0</v>
      </c>
      <c r="F1511" s="1">
        <v>0</v>
      </c>
      <c r="G1511" s="2">
        <f t="shared" si="34"/>
        <v>30491.19168</v>
      </c>
      <c r="H1511" s="2">
        <f t="shared" si="35"/>
        <v>0.26000000000931323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952849.74</v>
      </c>
      <c r="D1515" s="1">
        <v>0</v>
      </c>
      <c r="E1515" s="1">
        <v>0</v>
      </c>
      <c r="F1515" s="1">
        <v>0</v>
      </c>
      <c r="G1515" s="2">
        <f t="shared" si="34"/>
        <v>34302.590639999995</v>
      </c>
      <c r="H1515" s="2">
        <f t="shared" si="35"/>
        <v>0.26000000000931323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132954.1799999997</v>
      </c>
      <c r="D1517" s="1">
        <v>0</v>
      </c>
      <c r="E1517" s="1">
        <v>0</v>
      </c>
      <c r="F1517" s="1">
        <v>0</v>
      </c>
      <c r="G1517" s="2">
        <f t="shared" si="34"/>
        <v>5052.2588399999886</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36464.26</v>
      </c>
      <c r="D1518" s="1">
        <v>0</v>
      </c>
      <c r="E1518" s="1">
        <v>0</v>
      </c>
      <c r="F1518" s="1">
        <v>0</v>
      </c>
      <c r="G1518" s="2">
        <f t="shared" si="34"/>
        <v>1422.1061400000001</v>
      </c>
      <c r="H1518" s="2">
        <f t="shared" si="35"/>
        <v>0.26000000000203727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36464.26</v>
      </c>
      <c r="D1524" s="1">
        <v>0</v>
      </c>
      <c r="E1524" s="1">
        <v>0</v>
      </c>
      <c r="F1524" s="1">
        <v>0</v>
      </c>
      <c r="G1524" s="2">
        <f t="shared" si="34"/>
        <v>1640.8917000000001</v>
      </c>
      <c r="H1524" s="2">
        <f t="shared" si="35"/>
        <v>0.26000000000203727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36464.26</v>
      </c>
      <c r="D1560" s="1">
        <v>0</v>
      </c>
      <c r="E1560" s="1">
        <v>0</v>
      </c>
      <c r="F1560" s="1">
        <v>0</v>
      </c>
      <c r="G1560" s="2">
        <f t="shared" si="34"/>
        <v>2953.6050600000003</v>
      </c>
      <c r="H1560" s="2">
        <f t="shared" si="35"/>
        <v>0.26000000000203727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36464.26</v>
      </c>
      <c r="D1563" s="1">
        <v>0</v>
      </c>
      <c r="E1563" s="1">
        <v>0</v>
      </c>
      <c r="F1563" s="1">
        <v>0</v>
      </c>
      <c r="G1563" s="2">
        <f t="shared" si="34"/>
        <v>3062.9978400000005</v>
      </c>
      <c r="H1563" s="2">
        <f t="shared" si="35"/>
        <v>0.26000000000203727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96489.920000000013</v>
      </c>
      <c r="D1576" s="1">
        <v>0</v>
      </c>
      <c r="E1576" s="1">
        <v>0</v>
      </c>
      <c r="F1576" s="1">
        <v>0</v>
      </c>
      <c r="G1576" s="2">
        <f t="shared" si="34"/>
        <v>9359.5222400000021</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77562.990000000005</v>
      </c>
      <c r="D1578" s="1">
        <v>0</v>
      </c>
      <c r="E1578" s="1">
        <v>0</v>
      </c>
      <c r="F1578" s="1">
        <v>0</v>
      </c>
      <c r="G1578" s="2">
        <f t="shared" si="34"/>
        <v>7678.7360100000005</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18926.93</v>
      </c>
      <c r="D1580" s="13">
        <v>0</v>
      </c>
      <c r="E1580" s="13">
        <v>0</v>
      </c>
      <c r="F1580" s="13">
        <v>0</v>
      </c>
      <c r="G1580" s="14">
        <f t="shared" si="34"/>
        <v>1911.6199300000001</v>
      </c>
      <c r="H1580" s="14">
        <f t="shared" si="35"/>
        <v>6.9999999999708962E-2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29293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782820.20000000007</v>
      </c>
      <c r="I16" s="170">
        <f>'PR-RAS'!E6</f>
        <v>1485123.7899999998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473253.79000000004</v>
      </c>
      <c r="I17" s="170">
        <f>'PR-RAS'!E151</f>
        <v>893292.25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10918.959999999846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83046.049999999988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3619996.92</v>
      </c>
      <c r="I20" s="173">
        <f>BILANCA!E7</f>
        <v>3540114.7600000002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120700.89</v>
      </c>
      <c r="I21" s="175">
        <f>BILANCA!E68</f>
        <v>239535.41999999998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603976.64</v>
      </c>
      <c r="I22" s="175">
        <f>BILANCA!E176</f>
        <v>132954.18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3136721.17</v>
      </c>
      <c r="I23" s="177">
        <f>BILANCA!E237</f>
        <v>3646696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244349.16</v>
      </c>
      <c r="I24" s="173">
        <f>'RAS-funkcijski'!E5</f>
        <v>267982.33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145987.16</v>
      </c>
      <c r="I25" s="175">
        <f>'RAS-funkcijski'!E35</f>
        <v>406663.77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26038.7</v>
      </c>
      <c r="I27" s="175">
        <f>'RAS-funkcijski'!E114</f>
        <v>43297.25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1231585.76</v>
      </c>
      <c r="I28" s="179">
        <f>'RAS-funkcijski'!E141</f>
        <v>931716.8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2408.33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603976.62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132954.1799999997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36464.26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96489.920000000013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782820.20000000007</v>
      </c>
      <c r="E6" s="51">
        <f>E7+E44+E50+E82+E106+E124+E133+E139</f>
        <v>1485123.7899999998</v>
      </c>
      <c r="F6" s="52">
        <f t="shared" ref="F6:F131" si="0">IF(D6&lt;&gt;0,IF(E6/D6&gt;=100,"&gt;&gt;100",E6/D6*100),"-")</f>
        <v>189.71454620103054</v>
      </c>
    </row>
    <row r="7" spans="1:25" ht="12.75" customHeight="1" x14ac:dyDescent="0.2">
      <c r="A7" s="53">
        <v>61</v>
      </c>
      <c r="B7" s="294" t="s">
        <v>60</v>
      </c>
      <c r="C7" s="50" t="s">
        <v>61</v>
      </c>
      <c r="D7" s="51">
        <f t="shared" ref="D7:E7" si="1">D8+D17+D23+D29+D37+D40</f>
        <v>86733.69</v>
      </c>
      <c r="E7" s="51">
        <f t="shared" si="1"/>
        <v>96591.020000000019</v>
      </c>
      <c r="F7" s="52">
        <f t="shared" si="0"/>
        <v>111.3650531875215</v>
      </c>
    </row>
    <row r="8" spans="1:25" ht="12.75" customHeight="1" x14ac:dyDescent="0.2">
      <c r="A8" s="53">
        <v>611</v>
      </c>
      <c r="B8" s="85" t="s">
        <v>62</v>
      </c>
      <c r="C8" s="50" t="s">
        <v>63</v>
      </c>
      <c r="D8" s="51">
        <f t="shared" ref="D8:E8" si="2">SUM(D9:D14)-D15-D16</f>
        <v>65003.570000000007</v>
      </c>
      <c r="E8" s="51">
        <f t="shared" si="2"/>
        <v>81942.820000000007</v>
      </c>
      <c r="F8" s="52">
        <f t="shared" si="0"/>
        <v>126.05895337748372</v>
      </c>
    </row>
    <row r="9" spans="1:25" ht="12.75" customHeight="1" x14ac:dyDescent="0.2">
      <c r="A9" s="53">
        <v>6111</v>
      </c>
      <c r="B9" s="85" t="s">
        <v>64</v>
      </c>
      <c r="C9" s="50" t="s">
        <v>65</v>
      </c>
      <c r="D9" s="242">
        <v>78165.94</v>
      </c>
      <c r="E9" s="242">
        <v>95416.42</v>
      </c>
      <c r="F9" s="52">
        <f t="shared" si="0"/>
        <v>122.0690495118462</v>
      </c>
    </row>
    <row r="10" spans="1:25" ht="12.75" customHeight="1" x14ac:dyDescent="0.2">
      <c r="A10" s="53">
        <v>6112</v>
      </c>
      <c r="B10" s="85" t="s">
        <v>66</v>
      </c>
      <c r="C10" s="50" t="s">
        <v>67</v>
      </c>
      <c r="D10" s="242">
        <v>16369.27</v>
      </c>
      <c r="E10" s="242">
        <v>10195.42</v>
      </c>
      <c r="F10" s="52">
        <f t="shared" si="0"/>
        <v>62.283901481251149</v>
      </c>
    </row>
    <row r="11" spans="1:25" ht="12.75" customHeight="1" x14ac:dyDescent="0.2">
      <c r="A11" s="53">
        <v>6113</v>
      </c>
      <c r="B11" s="85" t="s">
        <v>68</v>
      </c>
      <c r="C11" s="50" t="s">
        <v>69</v>
      </c>
      <c r="D11" s="242">
        <v>4600.2299999999996</v>
      </c>
      <c r="E11" s="242">
        <v>6164.41</v>
      </c>
      <c r="F11" s="52">
        <f t="shared" si="0"/>
        <v>134.00221293283164</v>
      </c>
    </row>
    <row r="12" spans="1:25" ht="12.75" customHeight="1" x14ac:dyDescent="0.2">
      <c r="A12" s="53">
        <v>6114</v>
      </c>
      <c r="B12" s="85" t="s">
        <v>70</v>
      </c>
      <c r="C12" s="50" t="s">
        <v>71</v>
      </c>
      <c r="D12" s="242">
        <v>573.04999999999995</v>
      </c>
      <c r="E12" s="242">
        <v>3943.22</v>
      </c>
      <c r="F12" s="52">
        <f t="shared" si="0"/>
        <v>688.11098507983604</v>
      </c>
    </row>
    <row r="13" spans="1:25" ht="12.75" customHeight="1" x14ac:dyDescent="0.2">
      <c r="A13" s="53">
        <v>6115</v>
      </c>
      <c r="B13" s="85" t="s">
        <v>72</v>
      </c>
      <c r="C13" s="50" t="s">
        <v>73</v>
      </c>
      <c r="D13" s="242">
        <v>0</v>
      </c>
      <c r="E13" s="242">
        <v>3663.28</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34704.92</v>
      </c>
      <c r="E15" s="242">
        <v>37439.93</v>
      </c>
      <c r="F15" s="52">
        <f t="shared" si="0"/>
        <v>107.88075581214423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19145</v>
      </c>
      <c r="E23" s="51">
        <f t="shared" si="4"/>
        <v>10811.24</v>
      </c>
      <c r="F23" s="52">
        <f t="shared" si="0"/>
        <v>56.470305562810132</v>
      </c>
    </row>
    <row r="24" spans="1:6" ht="12.75" customHeight="1" x14ac:dyDescent="0.2">
      <c r="A24" s="53">
        <v>6131</v>
      </c>
      <c r="B24" s="85" t="s">
        <v>94</v>
      </c>
      <c r="C24" s="50" t="s">
        <v>95</v>
      </c>
      <c r="D24" s="242">
        <v>2283.09</v>
      </c>
      <c r="E24" s="242">
        <v>2272.16</v>
      </c>
      <c r="F24" s="52">
        <f t="shared" si="0"/>
        <v>99.521262849909547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16861.91</v>
      </c>
      <c r="E27" s="242">
        <v>8539.08</v>
      </c>
      <c r="F27" s="52">
        <f t="shared" si="0"/>
        <v>50.64123815154985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2585.12</v>
      </c>
      <c r="E29" s="51">
        <f t="shared" si="5"/>
        <v>3836.96</v>
      </c>
      <c r="F29" s="52">
        <f t="shared" si="0"/>
        <v>148.42483134245219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2585.12</v>
      </c>
      <c r="E31" s="242">
        <v>3836.96</v>
      </c>
      <c r="F31" s="52">
        <f t="shared" si="0"/>
        <v>148.42483134245219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432036.04000000004</v>
      </c>
      <c r="E50" s="51">
        <f>E51+E54+E59+E62+E65+E68+E71+E74+E77</f>
        <v>1218781.94</v>
      </c>
      <c r="F50" s="52">
        <f t="shared" si="0"/>
        <v>282.10191446065471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402422.39</v>
      </c>
      <c r="E59" s="51">
        <f t="shared" si="12"/>
        <v>1178989.94</v>
      </c>
      <c r="F59" s="52">
        <f t="shared" si="0"/>
        <v>292.97324634446903</v>
      </c>
    </row>
    <row r="60" spans="1:6" ht="24" x14ac:dyDescent="0.2">
      <c r="A60" s="53">
        <v>6331</v>
      </c>
      <c r="B60" s="86" t="s">
        <v>166</v>
      </c>
      <c r="C60" s="50" t="s">
        <v>167</v>
      </c>
      <c r="D60" s="242">
        <v>257611.39</v>
      </c>
      <c r="E60" s="242">
        <v>634470.07999999996</v>
      </c>
      <c r="F60" s="52">
        <f t="shared" si="0"/>
        <v>246.28960699292057</v>
      </c>
    </row>
    <row r="61" spans="1:6" ht="24" x14ac:dyDescent="0.2">
      <c r="A61" s="53">
        <v>6332</v>
      </c>
      <c r="B61" s="86" t="s">
        <v>168</v>
      </c>
      <c r="C61" s="50" t="s">
        <v>169</v>
      </c>
      <c r="D61" s="242">
        <v>144811</v>
      </c>
      <c r="E61" s="242">
        <v>544519.86</v>
      </c>
      <c r="F61" s="52">
        <f t="shared" si="0"/>
        <v>376.02106193590265</v>
      </c>
    </row>
    <row r="62" spans="1:6" ht="12.75" customHeight="1" x14ac:dyDescent="0.2">
      <c r="A62" s="53">
        <v>634</v>
      </c>
      <c r="B62" s="85" t="s">
        <v>170</v>
      </c>
      <c r="C62" s="50" t="s">
        <v>171</v>
      </c>
      <c r="D62" s="51">
        <f t="shared" ref="D62:E62" si="13">SUM(D63:D64)</f>
        <v>29613.65</v>
      </c>
      <c r="E62" s="51">
        <f t="shared" si="13"/>
        <v>39792</v>
      </c>
      <c r="F62" s="52">
        <f t="shared" si="0"/>
        <v>134.37046767284681</v>
      </c>
    </row>
    <row r="63" spans="1:6" ht="12.75" customHeight="1" x14ac:dyDescent="0.2">
      <c r="A63" s="53">
        <v>6341</v>
      </c>
      <c r="B63" s="85" t="s">
        <v>172</v>
      </c>
      <c r="C63" s="50" t="s">
        <v>173</v>
      </c>
      <c r="D63" s="242">
        <v>29613.65</v>
      </c>
      <c r="E63" s="242">
        <v>39792</v>
      </c>
      <c r="F63" s="52">
        <f t="shared" si="0"/>
        <v>134.37046767284681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41420.699999999997</v>
      </c>
      <c r="E82" s="51">
        <f t="shared" si="19"/>
        <v>36436.720000000001</v>
      </c>
      <c r="F82" s="52">
        <f t="shared" si="0"/>
        <v>87.9674172575548</v>
      </c>
    </row>
    <row r="83" spans="1:6" ht="12.75" customHeight="1" x14ac:dyDescent="0.2">
      <c r="A83" s="53">
        <v>641</v>
      </c>
      <c r="B83" s="85" t="s">
        <v>212</v>
      </c>
      <c r="C83" s="50" t="s">
        <v>213</v>
      </c>
      <c r="D83" s="51">
        <f t="shared" ref="D83:E83" si="20">SUM(D84:D90)</f>
        <v>0.49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41420.21</v>
      </c>
      <c r="E91" s="51">
        <f t="shared" si="21"/>
        <v>36436.720000000001</v>
      </c>
      <c r="F91" s="52">
        <f t="shared" si="0"/>
        <v>87.968457909798147</v>
      </c>
    </row>
    <row r="92" spans="1:6" ht="12.75" customHeight="1" x14ac:dyDescent="0.2">
      <c r="A92" s="53">
        <v>6421</v>
      </c>
      <c r="B92" s="85" t="s">
        <v>230</v>
      </c>
      <c r="C92" s="50" t="s">
        <v>231</v>
      </c>
      <c r="D92" s="242">
        <v>5890.24</v>
      </c>
      <c r="E92" s="242">
        <v>5890.24</v>
      </c>
      <c r="F92" s="52">
        <f t="shared" si="0"/>
        <v>100</v>
      </c>
    </row>
    <row r="93" spans="1:6" ht="12.75" customHeight="1" x14ac:dyDescent="0.2">
      <c r="A93" s="53">
        <v>6422</v>
      </c>
      <c r="B93" s="85" t="s">
        <v>232</v>
      </c>
      <c r="C93" s="50" t="s">
        <v>233</v>
      </c>
      <c r="D93" s="242">
        <v>22908.03</v>
      </c>
      <c r="E93" s="242">
        <v>17245.97</v>
      </c>
      <c r="F93" s="52">
        <f t="shared" si="0"/>
        <v>75.283514121467448</v>
      </c>
    </row>
    <row r="94" spans="1:6" ht="12.75" customHeight="1" x14ac:dyDescent="0.2">
      <c r="A94" s="53">
        <v>6423</v>
      </c>
      <c r="B94" s="85" t="s">
        <v>234</v>
      </c>
      <c r="C94" s="50" t="s">
        <v>235</v>
      </c>
      <c r="D94" s="242">
        <v>12602.03</v>
      </c>
      <c r="E94" s="242">
        <v>12731.54</v>
      </c>
      <c r="F94" s="52">
        <f t="shared" si="0"/>
        <v>101.02769157032637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568.97</v>
      </c>
      <c r="F97" s="52">
        <f t="shared" si="0"/>
        <v>2857.7096936212961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218339.80000000002</v>
      </c>
      <c r="E106" s="51">
        <f t="shared" si="23"/>
        <v>120153.48000000001</v>
      </c>
      <c r="F106" s="52">
        <f t="shared" si="0"/>
        <v>55.030498333331813</v>
      </c>
    </row>
    <row r="107" spans="1:6" ht="12.75" customHeight="1" x14ac:dyDescent="0.2">
      <c r="A107" s="53">
        <v>651</v>
      </c>
      <c r="B107" s="85" t="s">
        <v>260</v>
      </c>
      <c r="C107" s="50" t="s">
        <v>261</v>
      </c>
      <c r="D107" s="51">
        <f t="shared" ref="D107:E107" si="24">SUM(D108:D111)</f>
        <v>0</v>
      </c>
      <c r="E107" s="51">
        <f t="shared" si="24"/>
        <v>3.94</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v>3.94</v>
      </c>
      <c r="F111" s="52" t="str">
        <f t="shared" si="0"/>
        <v>-</v>
      </c>
    </row>
    <row r="112" spans="1:6" ht="12.75" customHeight="1" x14ac:dyDescent="0.2">
      <c r="A112" s="53">
        <v>652</v>
      </c>
      <c r="B112" s="85" t="s">
        <v>270</v>
      </c>
      <c r="C112" s="50" t="s">
        <v>271</v>
      </c>
      <c r="D112" s="51">
        <f t="shared" ref="D112:E112" si="25">SUM(D113:D119)</f>
        <v>200002.51</v>
      </c>
      <c r="E112" s="51">
        <f t="shared" si="25"/>
        <v>103911.88</v>
      </c>
      <c r="F112" s="52">
        <f t="shared" si="0"/>
        <v>51.955287961136086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198607.54</v>
      </c>
      <c r="E115" s="242">
        <v>103911.88</v>
      </c>
      <c r="F115" s="52">
        <f t="shared" si="0"/>
        <v>52.32020899105845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1394.97</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18337.29</v>
      </c>
      <c r="E120" s="51">
        <f t="shared" si="26"/>
        <v>16237.66</v>
      </c>
      <c r="F120" s="52">
        <f t="shared" si="0"/>
        <v>88.549943857571094</v>
      </c>
    </row>
    <row r="121" spans="1:6" ht="12.75" customHeight="1" x14ac:dyDescent="0.2">
      <c r="A121" s="53">
        <v>6531</v>
      </c>
      <c r="B121" s="85" t="s">
        <v>288</v>
      </c>
      <c r="C121" s="50" t="s">
        <v>289</v>
      </c>
      <c r="D121" s="242">
        <v>431.18</v>
      </c>
      <c r="E121" s="242">
        <v>1243.3399999999999</v>
      </c>
      <c r="F121" s="52">
        <f t="shared" si="0"/>
        <v>288.35753049770398</v>
      </c>
    </row>
    <row r="122" spans="1:6" ht="12.75" customHeight="1" x14ac:dyDescent="0.2">
      <c r="A122" s="53">
        <v>6532</v>
      </c>
      <c r="B122" s="85" t="s">
        <v>290</v>
      </c>
      <c r="C122" s="50" t="s">
        <v>291</v>
      </c>
      <c r="D122" s="242">
        <v>17906.11</v>
      </c>
      <c r="E122" s="242">
        <v>14994.32</v>
      </c>
      <c r="F122" s="52">
        <f t="shared" si="0"/>
        <v>83.738567449881629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4255.2800000000007</v>
      </c>
      <c r="E124" s="51">
        <f t="shared" si="27"/>
        <v>3449.18</v>
      </c>
      <c r="F124" s="52">
        <f t="shared" si="0"/>
        <v>81.056475719576611</v>
      </c>
    </row>
    <row r="125" spans="1:6" ht="12.75" customHeight="1" x14ac:dyDescent="0.2">
      <c r="A125" s="53">
        <v>661</v>
      </c>
      <c r="B125" s="86" t="s">
        <v>296</v>
      </c>
      <c r="C125" s="50" t="s">
        <v>297</v>
      </c>
      <c r="D125" s="51">
        <f t="shared" ref="D125:E125" si="28">SUM(D126:D127)</f>
        <v>4255.2800000000007</v>
      </c>
      <c r="E125" s="51">
        <f t="shared" si="28"/>
        <v>3449.18</v>
      </c>
      <c r="F125" s="52">
        <f t="shared" si="0"/>
        <v>81.056475719576611</v>
      </c>
    </row>
    <row r="126" spans="1:6" ht="12.75" customHeight="1" x14ac:dyDescent="0.2">
      <c r="A126" s="53">
        <v>6614</v>
      </c>
      <c r="B126" s="86" t="s">
        <v>298</v>
      </c>
      <c r="C126" s="50" t="s">
        <v>299</v>
      </c>
      <c r="D126" s="242">
        <v>411.23</v>
      </c>
      <c r="E126" s="242">
        <v>523.89</v>
      </c>
      <c r="F126" s="52">
        <f t="shared" si="0"/>
        <v>127.3958611968971</v>
      </c>
    </row>
    <row r="127" spans="1:6" ht="12.75" customHeight="1" x14ac:dyDescent="0.2">
      <c r="A127" s="53">
        <v>6615</v>
      </c>
      <c r="B127" s="86" t="s">
        <v>300</v>
      </c>
      <c r="C127" s="50" t="s">
        <v>301</v>
      </c>
      <c r="D127" s="242">
        <v>3844.05</v>
      </c>
      <c r="E127" s="242">
        <v>2925.29</v>
      </c>
      <c r="F127" s="52">
        <f t="shared" si="0"/>
        <v>76.099166243935429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34.69</v>
      </c>
      <c r="E139" s="51">
        <f t="shared" si="33"/>
        <v>9711.4500000000007</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34.69</v>
      </c>
      <c r="E150" s="242">
        <v>9711.4500000000007</v>
      </c>
      <c r="F150" s="52" t="str">
        <f t="shared" si="31"/>
        <v>&gt;&gt;100</v>
      </c>
    </row>
    <row r="151" spans="1:6" ht="12.75" customHeight="1" x14ac:dyDescent="0.2">
      <c r="A151" s="53">
        <v>3</v>
      </c>
      <c r="B151" s="85" t="s">
        <v>348</v>
      </c>
      <c r="C151" s="50" t="s">
        <v>56</v>
      </c>
      <c r="D151" s="51">
        <f t="shared" ref="D151:E151" si="35">D152+D163+D196+D215+D224+D252+D263</f>
        <v>473253.79000000004</v>
      </c>
      <c r="E151" s="51">
        <f t="shared" si="35"/>
        <v>893292.25</v>
      </c>
      <c r="F151" s="52">
        <f t="shared" si="31"/>
        <v>188.75543500665887</v>
      </c>
    </row>
    <row r="152" spans="1:6" ht="12.75" customHeight="1" x14ac:dyDescent="0.2">
      <c r="A152" s="53">
        <v>31</v>
      </c>
      <c r="B152" s="85" t="s">
        <v>349</v>
      </c>
      <c r="C152" s="50" t="s">
        <v>350</v>
      </c>
      <c r="D152" s="51">
        <f t="shared" ref="D152:E152" si="36">D153+D158+D159</f>
        <v>107368.01</v>
      </c>
      <c r="E152" s="51">
        <f t="shared" si="36"/>
        <v>140748.03</v>
      </c>
      <c r="F152" s="52">
        <f t="shared" si="31"/>
        <v>131.08935333718117</v>
      </c>
    </row>
    <row r="153" spans="1:6" ht="12.75" customHeight="1" x14ac:dyDescent="0.2">
      <c r="A153" s="53">
        <v>311</v>
      </c>
      <c r="B153" s="85" t="s">
        <v>351</v>
      </c>
      <c r="C153" s="50" t="s">
        <v>352</v>
      </c>
      <c r="D153" s="51">
        <f t="shared" ref="D153:E153" si="37">SUM(D154:D157)</f>
        <v>86616.03</v>
      </c>
      <c r="E153" s="51">
        <f t="shared" si="37"/>
        <v>112086.36</v>
      </c>
      <c r="F153" s="52">
        <f t="shared" si="31"/>
        <v>129.40602334233051</v>
      </c>
    </row>
    <row r="154" spans="1:6" ht="12.75" customHeight="1" x14ac:dyDescent="0.2">
      <c r="A154" s="53">
        <v>3111</v>
      </c>
      <c r="B154" s="85" t="s">
        <v>353</v>
      </c>
      <c r="C154" s="50" t="s">
        <v>354</v>
      </c>
      <c r="D154" s="242">
        <v>86125.67</v>
      </c>
      <c r="E154" s="242">
        <v>111482.4</v>
      </c>
      <c r="F154" s="52">
        <f t="shared" si="31"/>
        <v>129.44154745037108</v>
      </c>
    </row>
    <row r="155" spans="1:6" ht="12.75" customHeight="1" x14ac:dyDescent="0.2">
      <c r="A155" s="53">
        <v>3112</v>
      </c>
      <c r="B155" s="85" t="s">
        <v>355</v>
      </c>
      <c r="C155" s="50" t="s">
        <v>356</v>
      </c>
      <c r="D155" s="242">
        <v>490.36</v>
      </c>
      <c r="E155" s="242">
        <v>603.96</v>
      </c>
      <c r="F155" s="52">
        <f t="shared" si="31"/>
        <v>123.16665307121299</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6317.61</v>
      </c>
      <c r="E158" s="242">
        <v>9953.2099999999991</v>
      </c>
      <c r="F158" s="52">
        <f t="shared" si="31"/>
        <v>157.54707872122526</v>
      </c>
    </row>
    <row r="159" spans="1:6" ht="12.75" customHeight="1" x14ac:dyDescent="0.2">
      <c r="A159" s="53">
        <v>313</v>
      </c>
      <c r="B159" s="85" t="s">
        <v>363</v>
      </c>
      <c r="C159" s="50" t="s">
        <v>364</v>
      </c>
      <c r="D159" s="51">
        <f t="shared" ref="D159:E159" si="38">SUM(D160:D162)</f>
        <v>14434.37</v>
      </c>
      <c r="E159" s="51">
        <f t="shared" si="38"/>
        <v>18708.46</v>
      </c>
      <c r="F159" s="52">
        <f t="shared" si="31"/>
        <v>129.61050603524779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14434.37</v>
      </c>
      <c r="E161" s="242">
        <v>18708.46</v>
      </c>
      <c r="F161" s="52">
        <f t="shared" si="31"/>
        <v>129.61050603524779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259418.07000000004</v>
      </c>
      <c r="E163" s="51">
        <f t="shared" si="39"/>
        <v>254390.1</v>
      </c>
      <c r="F163" s="52">
        <f t="shared" si="31"/>
        <v>98.061827381569827</v>
      </c>
    </row>
    <row r="164" spans="1:6" ht="12.75" customHeight="1" x14ac:dyDescent="0.2">
      <c r="A164" s="53">
        <v>321</v>
      </c>
      <c r="B164" s="85" t="s">
        <v>372</v>
      </c>
      <c r="C164" s="50" t="s">
        <v>373</v>
      </c>
      <c r="D164" s="51">
        <f t="shared" ref="D164:E164" si="40">SUM(D165:D168)</f>
        <v>6000.13</v>
      </c>
      <c r="E164" s="51">
        <f t="shared" si="40"/>
        <v>6524.33</v>
      </c>
      <c r="F164" s="52">
        <f t="shared" si="31"/>
        <v>108.73647737632351</v>
      </c>
    </row>
    <row r="165" spans="1:6" ht="12.75" customHeight="1" x14ac:dyDescent="0.2">
      <c r="A165" s="53">
        <v>3211</v>
      </c>
      <c r="B165" s="85" t="s">
        <v>374</v>
      </c>
      <c r="C165" s="50" t="s">
        <v>375</v>
      </c>
      <c r="D165" s="242">
        <v>62.38</v>
      </c>
      <c r="E165" s="242">
        <v>108.58</v>
      </c>
      <c r="F165" s="52">
        <f t="shared" si="31"/>
        <v>174.06219942289195</v>
      </c>
    </row>
    <row r="166" spans="1:6" ht="12.75" customHeight="1" x14ac:dyDescent="0.2">
      <c r="A166" s="53">
        <v>3212</v>
      </c>
      <c r="B166" s="85" t="s">
        <v>376</v>
      </c>
      <c r="C166" s="50" t="s">
        <v>377</v>
      </c>
      <c r="D166" s="242">
        <v>4993.96</v>
      </c>
      <c r="E166" s="242">
        <v>4810.59</v>
      </c>
      <c r="F166" s="52">
        <f t="shared" si="31"/>
        <v>96.328164422622535</v>
      </c>
    </row>
    <row r="167" spans="1:6" ht="12.75" customHeight="1" x14ac:dyDescent="0.2">
      <c r="A167" s="53">
        <v>3213</v>
      </c>
      <c r="B167" s="85" t="s">
        <v>378</v>
      </c>
      <c r="C167" s="50" t="s">
        <v>379</v>
      </c>
      <c r="D167" s="242">
        <v>139.36000000000001</v>
      </c>
      <c r="E167" s="242">
        <v>380</v>
      </c>
      <c r="F167" s="52">
        <f t="shared" si="31"/>
        <v>272.67508610792191</v>
      </c>
    </row>
    <row r="168" spans="1:6" ht="12.75" customHeight="1" x14ac:dyDescent="0.2">
      <c r="A168" s="53">
        <v>3214</v>
      </c>
      <c r="B168" s="85" t="s">
        <v>380</v>
      </c>
      <c r="C168" s="50" t="s">
        <v>381</v>
      </c>
      <c r="D168" s="242">
        <v>804.43</v>
      </c>
      <c r="E168" s="242">
        <v>1225.1600000000001</v>
      </c>
      <c r="F168" s="52">
        <f t="shared" si="31"/>
        <v>152.30162972539566</v>
      </c>
    </row>
    <row r="169" spans="1:6" ht="12.75" customHeight="1" x14ac:dyDescent="0.2">
      <c r="A169" s="53">
        <v>322</v>
      </c>
      <c r="B169" s="85" t="s">
        <v>382</v>
      </c>
      <c r="C169" s="50" t="s">
        <v>383</v>
      </c>
      <c r="D169" s="51">
        <f t="shared" ref="D169:E169" si="41">SUM(D170:D176)</f>
        <v>46054.06</v>
      </c>
      <c r="E169" s="51">
        <f t="shared" si="41"/>
        <v>36149.83</v>
      </c>
      <c r="F169" s="52">
        <f t="shared" si="31"/>
        <v>78.49433904415811</v>
      </c>
    </row>
    <row r="170" spans="1:6" ht="12.75" customHeight="1" x14ac:dyDescent="0.2">
      <c r="A170" s="53">
        <v>3221</v>
      </c>
      <c r="B170" s="85" t="s">
        <v>384</v>
      </c>
      <c r="C170" s="50" t="s">
        <v>385</v>
      </c>
      <c r="D170" s="242">
        <v>2537.4899999999998</v>
      </c>
      <c r="E170" s="242">
        <v>4023.22</v>
      </c>
      <c r="F170" s="52">
        <f t="shared" si="31"/>
        <v>158.55116670410524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38897.11</v>
      </c>
      <c r="E172" s="242">
        <v>30439.53</v>
      </c>
      <c r="F172" s="52">
        <f t="shared" si="31"/>
        <v>78.25653371163051</v>
      </c>
    </row>
    <row r="173" spans="1:6" ht="12.75" customHeight="1" x14ac:dyDescent="0.2">
      <c r="A173" s="53">
        <v>3224</v>
      </c>
      <c r="B173" s="85" t="s">
        <v>390</v>
      </c>
      <c r="C173" s="50" t="s">
        <v>391</v>
      </c>
      <c r="D173" s="242">
        <v>2552.1999999999998</v>
      </c>
      <c r="E173" s="242">
        <v>878.4</v>
      </c>
      <c r="F173" s="52">
        <f t="shared" si="31"/>
        <v>34.417365410234311</v>
      </c>
    </row>
    <row r="174" spans="1:6" ht="12.75" customHeight="1" x14ac:dyDescent="0.2">
      <c r="A174" s="53">
        <v>3225</v>
      </c>
      <c r="B174" s="85" t="s">
        <v>392</v>
      </c>
      <c r="C174" s="50" t="s">
        <v>393</v>
      </c>
      <c r="D174" s="242">
        <v>2067.2600000000002</v>
      </c>
      <c r="E174" s="242">
        <v>808.68</v>
      </c>
      <c r="F174" s="52">
        <f t="shared" si="31"/>
        <v>39.118446639513166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184787.97000000003</v>
      </c>
      <c r="E177" s="51">
        <f t="shared" si="42"/>
        <v>181228.35</v>
      </c>
      <c r="F177" s="52">
        <f t="shared" si="31"/>
        <v>98.073673302434131</v>
      </c>
    </row>
    <row r="178" spans="1:6" ht="12.75" customHeight="1" x14ac:dyDescent="0.2">
      <c r="A178" s="53">
        <v>3231</v>
      </c>
      <c r="B178" s="85" t="s">
        <v>400</v>
      </c>
      <c r="C178" s="50" t="s">
        <v>401</v>
      </c>
      <c r="D178" s="242">
        <v>3501.72</v>
      </c>
      <c r="E178" s="242">
        <v>3715.84</v>
      </c>
      <c r="F178" s="52">
        <f t="shared" si="31"/>
        <v>106.11470934283724</v>
      </c>
    </row>
    <row r="179" spans="1:6" ht="12.75" customHeight="1" x14ac:dyDescent="0.2">
      <c r="A179" s="53">
        <v>3232</v>
      </c>
      <c r="B179" s="85" t="s">
        <v>402</v>
      </c>
      <c r="C179" s="50" t="s">
        <v>403</v>
      </c>
      <c r="D179" s="242">
        <v>80719.06</v>
      </c>
      <c r="E179" s="242">
        <v>71056.97</v>
      </c>
      <c r="F179" s="52">
        <f t="shared" si="31"/>
        <v>88.02997705870213</v>
      </c>
    </row>
    <row r="180" spans="1:6" ht="12.75" customHeight="1" x14ac:dyDescent="0.2">
      <c r="A180" s="53">
        <v>3233</v>
      </c>
      <c r="B180" s="85" t="s">
        <v>404</v>
      </c>
      <c r="C180" s="50" t="s">
        <v>405</v>
      </c>
      <c r="D180" s="242">
        <v>17452.05</v>
      </c>
      <c r="E180" s="242">
        <v>23095.15</v>
      </c>
      <c r="F180" s="52">
        <f t="shared" si="31"/>
        <v>132.33488329451268</v>
      </c>
    </row>
    <row r="181" spans="1:6" ht="12.75" customHeight="1" x14ac:dyDescent="0.2">
      <c r="A181" s="53">
        <v>3234</v>
      </c>
      <c r="B181" s="85" t="s">
        <v>406</v>
      </c>
      <c r="C181" s="50" t="s">
        <v>407</v>
      </c>
      <c r="D181" s="242">
        <v>33143.5</v>
      </c>
      <c r="E181" s="242">
        <v>15744.36</v>
      </c>
      <c r="F181" s="52">
        <f t="shared" si="31"/>
        <v>47.503613076470501</v>
      </c>
    </row>
    <row r="182" spans="1:6" ht="12.75" customHeight="1" x14ac:dyDescent="0.2">
      <c r="A182" s="53">
        <v>3235</v>
      </c>
      <c r="B182" s="85" t="s">
        <v>408</v>
      </c>
      <c r="C182" s="50" t="s">
        <v>409</v>
      </c>
      <c r="D182" s="242">
        <v>545.49</v>
      </c>
      <c r="E182" s="242">
        <v>3809.44</v>
      </c>
      <c r="F182" s="52">
        <f t="shared" si="31"/>
        <v>698.35194045720368</v>
      </c>
    </row>
    <row r="183" spans="1:6" ht="12.75" customHeight="1" x14ac:dyDescent="0.2">
      <c r="A183" s="53">
        <v>3236</v>
      </c>
      <c r="B183" s="85" t="s">
        <v>410</v>
      </c>
      <c r="C183" s="50" t="s">
        <v>411</v>
      </c>
      <c r="D183" s="242">
        <v>8044.4</v>
      </c>
      <c r="E183" s="242">
        <v>8170.8</v>
      </c>
      <c r="F183" s="52">
        <f t="shared" si="31"/>
        <v>101.5712793993337</v>
      </c>
    </row>
    <row r="184" spans="1:6" ht="12.75" customHeight="1" x14ac:dyDescent="0.2">
      <c r="A184" s="53">
        <v>3237</v>
      </c>
      <c r="B184" s="85" t="s">
        <v>412</v>
      </c>
      <c r="C184" s="50" t="s">
        <v>413</v>
      </c>
      <c r="D184" s="242">
        <v>26109.86</v>
      </c>
      <c r="E184" s="242">
        <v>37797.870000000003</v>
      </c>
      <c r="F184" s="52">
        <f t="shared" si="31"/>
        <v>144.7647363869435</v>
      </c>
    </row>
    <row r="185" spans="1:6" ht="12.75" customHeight="1" x14ac:dyDescent="0.2">
      <c r="A185" s="53">
        <v>3238</v>
      </c>
      <c r="B185" s="85" t="s">
        <v>414</v>
      </c>
      <c r="C185" s="50" t="s">
        <v>415</v>
      </c>
      <c r="D185" s="242">
        <v>6701.44</v>
      </c>
      <c r="E185" s="242">
        <v>5877.41</v>
      </c>
      <c r="F185" s="52">
        <f t="shared" si="31"/>
        <v>87.703687565657532</v>
      </c>
    </row>
    <row r="186" spans="1:6" ht="12.75" customHeight="1" x14ac:dyDescent="0.2">
      <c r="A186" s="53">
        <v>3239</v>
      </c>
      <c r="B186" s="85" t="s">
        <v>416</v>
      </c>
      <c r="C186" s="50" t="s">
        <v>417</v>
      </c>
      <c r="D186" s="242">
        <v>8570.4500000000007</v>
      </c>
      <c r="E186" s="242">
        <v>11960.51</v>
      </c>
      <c r="F186" s="52">
        <f t="shared" si="31"/>
        <v>139.55521588714709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22575.91</v>
      </c>
      <c r="E188" s="51">
        <f t="shared" si="43"/>
        <v>30487.59</v>
      </c>
      <c r="F188" s="52">
        <f t="shared" si="31"/>
        <v>135.04478889223071</v>
      </c>
    </row>
    <row r="189" spans="1:6" ht="12.75" customHeight="1" x14ac:dyDescent="0.2">
      <c r="A189" s="53">
        <v>3291</v>
      </c>
      <c r="B189" s="232" t="s">
        <v>422</v>
      </c>
      <c r="C189" s="50" t="s">
        <v>423</v>
      </c>
      <c r="D189" s="242">
        <v>4042.53</v>
      </c>
      <c r="E189" s="242">
        <v>8668.01</v>
      </c>
      <c r="F189" s="52">
        <f t="shared" si="31"/>
        <v>214.42042483296353</v>
      </c>
    </row>
    <row r="190" spans="1:6" ht="12.75" customHeight="1" x14ac:dyDescent="0.2">
      <c r="A190" s="53">
        <v>3292</v>
      </c>
      <c r="B190" s="85" t="s">
        <v>424</v>
      </c>
      <c r="C190" s="50" t="s">
        <v>425</v>
      </c>
      <c r="D190" s="242">
        <v>3435.3</v>
      </c>
      <c r="E190" s="242">
        <v>3848.35</v>
      </c>
      <c r="F190" s="52">
        <f t="shared" si="31"/>
        <v>112.02369516490553</v>
      </c>
    </row>
    <row r="191" spans="1:6" ht="12.75" customHeight="1" x14ac:dyDescent="0.2">
      <c r="A191" s="53">
        <v>3293</v>
      </c>
      <c r="B191" s="85" t="s">
        <v>426</v>
      </c>
      <c r="C191" s="50" t="s">
        <v>427</v>
      </c>
      <c r="D191" s="242">
        <v>11131.44</v>
      </c>
      <c r="E191" s="242">
        <v>13144.84</v>
      </c>
      <c r="F191" s="52">
        <f t="shared" si="31"/>
        <v>118.0875070970153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393.41</v>
      </c>
      <c r="E193" s="242">
        <v>235.76</v>
      </c>
      <c r="F193" s="52">
        <f t="shared" si="31"/>
        <v>59.927302305482819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3573.23</v>
      </c>
      <c r="E195" s="242">
        <v>4590.63</v>
      </c>
      <c r="F195" s="52">
        <f t="shared" si="31"/>
        <v>128.4728383003613</v>
      </c>
    </row>
    <row r="196" spans="1:6" ht="12.75" customHeight="1" x14ac:dyDescent="0.2">
      <c r="A196" s="53">
        <v>34</v>
      </c>
      <c r="B196" s="232" t="s">
        <v>436</v>
      </c>
      <c r="C196" s="50" t="s">
        <v>437</v>
      </c>
      <c r="D196" s="51">
        <f t="shared" ref="D196:E196" si="44">D197+D202+D210</f>
        <v>6145.08</v>
      </c>
      <c r="E196" s="51">
        <f t="shared" si="44"/>
        <v>8813.91</v>
      </c>
      <c r="F196" s="52">
        <f t="shared" si="31"/>
        <v>143.43035403932902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3852.09</v>
      </c>
      <c r="E202" s="51">
        <f t="shared" si="46"/>
        <v>5466.5</v>
      </c>
      <c r="F202" s="52">
        <f t="shared" si="31"/>
        <v>141.90997614282117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3852.09</v>
      </c>
      <c r="E205" s="242">
        <v>5466.5</v>
      </c>
      <c r="F205" s="52">
        <f t="shared" si="31"/>
        <v>141.90997614282117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2292.9899999999998</v>
      </c>
      <c r="E210" s="51">
        <f t="shared" si="47"/>
        <v>3347.41</v>
      </c>
      <c r="F210" s="52">
        <f t="shared" si="31"/>
        <v>145.98450058657036</v>
      </c>
    </row>
    <row r="211" spans="1:6" ht="12.75" customHeight="1" x14ac:dyDescent="0.2">
      <c r="A211" s="53">
        <v>3431</v>
      </c>
      <c r="B211" s="232" t="s">
        <v>466</v>
      </c>
      <c r="C211" s="50" t="s">
        <v>467</v>
      </c>
      <c r="D211" s="242">
        <v>1755.38</v>
      </c>
      <c r="E211" s="242">
        <v>3213.38</v>
      </c>
      <c r="F211" s="52">
        <f t="shared" si="31"/>
        <v>183.05893880527293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0.08</v>
      </c>
      <c r="E213" s="242">
        <v>0.28999999999999998</v>
      </c>
      <c r="F213" s="52">
        <f t="shared" si="31"/>
        <v>362.49999999999994</v>
      </c>
    </row>
    <row r="214" spans="1:6" ht="12.75" customHeight="1" x14ac:dyDescent="0.2">
      <c r="A214" s="53">
        <v>3434</v>
      </c>
      <c r="B214" s="85" t="s">
        <v>472</v>
      </c>
      <c r="C214" s="50" t="s">
        <v>473</v>
      </c>
      <c r="D214" s="242">
        <v>537.53</v>
      </c>
      <c r="E214" s="242">
        <v>133.74</v>
      </c>
      <c r="F214" s="52">
        <f t="shared" si="31"/>
        <v>24.880471787621158</v>
      </c>
    </row>
    <row r="215" spans="1:6" ht="12.75" customHeight="1" x14ac:dyDescent="0.2">
      <c r="A215" s="53">
        <v>35</v>
      </c>
      <c r="B215" s="85" t="s">
        <v>474</v>
      </c>
      <c r="C215" s="50" t="s">
        <v>475</v>
      </c>
      <c r="D215" s="51">
        <f t="shared" ref="D215:E215" si="48">D216+D219+D223</f>
        <v>597.80999999999995</v>
      </c>
      <c r="E215" s="51">
        <f t="shared" si="48"/>
        <v>154.13</v>
      </c>
      <c r="F215" s="52">
        <f t="shared" si="31"/>
        <v>25.782439236546729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597.80999999999995</v>
      </c>
      <c r="E219" s="51">
        <f t="shared" si="50"/>
        <v>154.13</v>
      </c>
      <c r="F219" s="52">
        <f t="shared" si="31"/>
        <v>25.782439236546729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597.80999999999995</v>
      </c>
      <c r="E222" s="242">
        <v>154.13</v>
      </c>
      <c r="F222" s="52">
        <f t="shared" si="31"/>
        <v>25.782439236546729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32633.01</v>
      </c>
      <c r="E252" s="51">
        <f t="shared" si="63"/>
        <v>54322.05</v>
      </c>
      <c r="F252" s="52">
        <f t="shared" ref="F252:F258" si="64">IF(D252&lt;&gt;0,IF(E252/D252&gt;=100,"&gt;&gt;100",E252/D252*100),"-")</f>
        <v>166.46349815723406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32633.01</v>
      </c>
      <c r="E259" s="51">
        <f t="shared" si="66"/>
        <v>54322.05</v>
      </c>
      <c r="F259" s="52">
        <f t="shared" ref="F259:F262" si="67">IF(D259&lt;&gt;0,IF(E259/D259&gt;=100,"&gt;&gt;100",E259/D259*100),"-")</f>
        <v>166.46349815723406</v>
      </c>
    </row>
    <row r="260" spans="1:6" ht="12.75" customHeight="1" x14ac:dyDescent="0.2">
      <c r="A260" s="53">
        <v>3721</v>
      </c>
      <c r="B260" s="85" t="s">
        <v>560</v>
      </c>
      <c r="C260" s="50" t="s">
        <v>561</v>
      </c>
      <c r="D260" s="242">
        <v>17472.96</v>
      </c>
      <c r="E260" s="242">
        <v>26178.97</v>
      </c>
      <c r="F260" s="52">
        <f t="shared" si="67"/>
        <v>149.82561626650553</v>
      </c>
    </row>
    <row r="261" spans="1:6" ht="12.75" customHeight="1" x14ac:dyDescent="0.2">
      <c r="A261" s="53">
        <v>3722</v>
      </c>
      <c r="B261" s="85" t="s">
        <v>562</v>
      </c>
      <c r="C261" s="50" t="s">
        <v>563</v>
      </c>
      <c r="D261" s="242">
        <v>15160.05</v>
      </c>
      <c r="E261" s="242">
        <v>28143.08</v>
      </c>
      <c r="F261" s="52">
        <f t="shared" si="67"/>
        <v>185.63975712481161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67091.81</v>
      </c>
      <c r="E263" s="51">
        <f t="shared" si="68"/>
        <v>434864.03</v>
      </c>
      <c r="F263" s="52">
        <f t="shared" ref="F263:F267" si="69">IF(D263&lt;&gt;0,IF(E263/D263&gt;=100,"&gt;&gt;100",E263/D263*100),"-")</f>
        <v>648.16261478114848</v>
      </c>
    </row>
    <row r="264" spans="1:6" ht="12.75" customHeight="1" x14ac:dyDescent="0.2">
      <c r="A264" s="53">
        <v>381</v>
      </c>
      <c r="B264" s="85" t="s">
        <v>568</v>
      </c>
      <c r="C264" s="50" t="s">
        <v>569</v>
      </c>
      <c r="D264" s="51">
        <f t="shared" ref="D264:E264" si="70">SUM(D265:D267)</f>
        <v>57240.52</v>
      </c>
      <c r="E264" s="51">
        <f t="shared" si="70"/>
        <v>59499.15</v>
      </c>
      <c r="F264" s="52">
        <f t="shared" si="69"/>
        <v>103.94585863301033</v>
      </c>
    </row>
    <row r="265" spans="1:6" ht="12.75" customHeight="1" x14ac:dyDescent="0.2">
      <c r="A265" s="53">
        <v>3811</v>
      </c>
      <c r="B265" s="85" t="s">
        <v>570</v>
      </c>
      <c r="C265" s="50" t="s">
        <v>571</v>
      </c>
      <c r="D265" s="242">
        <v>57240.52</v>
      </c>
      <c r="E265" s="242">
        <v>59499.15</v>
      </c>
      <c r="F265" s="52">
        <f t="shared" si="69"/>
        <v>103.94585863301033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3600</v>
      </c>
      <c r="F268" s="52" t="str">
        <f t="shared" ref="F268:F272" si="72">IF(D268&lt;&gt;0,IF(E268/D268&gt;=100,"&gt;&gt;100",E268/D268*100),"-")</f>
        <v>-</v>
      </c>
    </row>
    <row r="269" spans="1:6" ht="12.75" customHeight="1" x14ac:dyDescent="0.2">
      <c r="A269" s="53">
        <v>3821</v>
      </c>
      <c r="B269" s="85" t="s">
        <v>578</v>
      </c>
      <c r="C269" s="50" t="s">
        <v>579</v>
      </c>
      <c r="D269" s="242">
        <v>0</v>
      </c>
      <c r="E269" s="242">
        <v>3600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321201.61</v>
      </c>
      <c r="F273" s="52" t="str">
        <f t="shared" ref="F273:F284" si="74">IF(D273&lt;&gt;0,IF(E273/D273&gt;=100,"&gt;&gt;100",E273/D273*100),"-")</f>
        <v>-</v>
      </c>
    </row>
    <row r="274" spans="1:6" ht="12.75" customHeight="1" x14ac:dyDescent="0.2">
      <c r="A274" s="53">
        <v>3831</v>
      </c>
      <c r="B274" s="85" t="s">
        <v>588</v>
      </c>
      <c r="C274" s="50" t="s">
        <v>589</v>
      </c>
      <c r="D274" s="242">
        <v>0</v>
      </c>
      <c r="E274" s="242">
        <v>321201.61</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9851.2900000000009</v>
      </c>
      <c r="E279" s="51">
        <f t="shared" si="75"/>
        <v>50563.27</v>
      </c>
      <c r="F279" s="52">
        <f t="shared" si="74"/>
        <v>513.26547081651222</v>
      </c>
    </row>
    <row r="280" spans="1:6" ht="24" x14ac:dyDescent="0.2">
      <c r="A280" s="53">
        <v>3861</v>
      </c>
      <c r="B280" s="85" t="s">
        <v>599</v>
      </c>
      <c r="C280" s="50" t="s">
        <v>600</v>
      </c>
      <c r="D280" s="242">
        <v>9851.2900000000009</v>
      </c>
      <c r="E280" s="242">
        <v>50563.27</v>
      </c>
      <c r="F280" s="52">
        <f t="shared" si="74"/>
        <v>513.26547081651222</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473253.79000000004</v>
      </c>
      <c r="E289" s="51">
        <f t="shared" si="79"/>
        <v>893292.25</v>
      </c>
      <c r="F289" s="52">
        <f t="shared" si="76"/>
        <v>188.75543500665887</v>
      </c>
    </row>
    <row r="290" spans="1:6" ht="12.75" customHeight="1" x14ac:dyDescent="0.2">
      <c r="A290" s="53" t="s">
        <v>609</v>
      </c>
      <c r="B290" s="85" t="s">
        <v>620</v>
      </c>
      <c r="C290" s="50" t="s">
        <v>621</v>
      </c>
      <c r="D290" s="51">
        <f>IF(D6&gt;=D289,D6-D289,0)</f>
        <v>309566.41000000003</v>
      </c>
      <c r="E290" s="51">
        <f>IF(E6&gt;=E289,E6-E289,0)</f>
        <v>591831.5399999998</v>
      </c>
      <c r="F290" s="52">
        <f t="shared" si="76"/>
        <v>191.18080026834946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309566.40000000002</v>
      </c>
      <c r="F292" s="52" t="str">
        <f t="shared" si="76"/>
        <v>-</v>
      </c>
    </row>
    <row r="293" spans="1:6" ht="12.75" customHeight="1" x14ac:dyDescent="0.2">
      <c r="A293" s="53">
        <v>92221</v>
      </c>
      <c r="B293" s="85" t="s">
        <v>626</v>
      </c>
      <c r="C293" s="50" t="s">
        <v>627</v>
      </c>
      <c r="D293" s="242">
        <v>133860.32</v>
      </c>
      <c r="E293" s="242">
        <v>0</v>
      </c>
      <c r="F293" s="52">
        <f t="shared" si="76"/>
        <v>0</v>
      </c>
    </row>
    <row r="294" spans="1:6" ht="12.75" customHeight="1" x14ac:dyDescent="0.2">
      <c r="A294" s="53">
        <v>96</v>
      </c>
      <c r="B294" s="85" t="s">
        <v>628</v>
      </c>
      <c r="C294" s="50" t="s">
        <v>629</v>
      </c>
      <c r="D294" s="242">
        <v>40194.53</v>
      </c>
      <c r="E294" s="242">
        <v>36507.85</v>
      </c>
      <c r="F294" s="52">
        <f t="shared" si="76"/>
        <v>90.827906185244615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345.08</v>
      </c>
      <c r="E298" s="51">
        <f t="shared" si="80"/>
        <v>9951</v>
      </c>
      <c r="F298" s="52">
        <f t="shared" ref="F298:F418" si="81">IF(D298&lt;&gt;0,IF(E298/D298&gt;=100,"&gt;&gt;100",E298/D298*100),"-")</f>
        <v>2883.6791468644956</v>
      </c>
    </row>
    <row r="299" spans="1:6" ht="12.75" customHeight="1" x14ac:dyDescent="0.2">
      <c r="A299" s="53">
        <v>71</v>
      </c>
      <c r="B299" s="85" t="s">
        <v>637</v>
      </c>
      <c r="C299" s="50" t="s">
        <v>638</v>
      </c>
      <c r="D299" s="51">
        <f t="shared" ref="D299:E299" si="82">D300+D304</f>
        <v>0</v>
      </c>
      <c r="E299" s="51">
        <f t="shared" si="82"/>
        <v>9951</v>
      </c>
      <c r="F299" s="52" t="str">
        <f t="shared" si="81"/>
        <v>-</v>
      </c>
    </row>
    <row r="300" spans="1:6" ht="24" x14ac:dyDescent="0.2">
      <c r="A300" s="53">
        <v>711</v>
      </c>
      <c r="B300" s="85" t="s">
        <v>639</v>
      </c>
      <c r="C300" s="50" t="s">
        <v>640</v>
      </c>
      <c r="D300" s="51">
        <f t="shared" ref="D300:E300" si="83">SUM(D301:D303)</f>
        <v>0</v>
      </c>
      <c r="E300" s="51">
        <f t="shared" si="83"/>
        <v>9951</v>
      </c>
      <c r="F300" s="52" t="str">
        <f t="shared" si="81"/>
        <v>-</v>
      </c>
    </row>
    <row r="301" spans="1:6" ht="12.75" customHeight="1" x14ac:dyDescent="0.2">
      <c r="A301" s="53">
        <v>7111</v>
      </c>
      <c r="B301" s="85" t="s">
        <v>641</v>
      </c>
      <c r="C301" s="50" t="s">
        <v>642</v>
      </c>
      <c r="D301" s="242">
        <v>0</v>
      </c>
      <c r="E301" s="242">
        <v>9951</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345.08</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345.08</v>
      </c>
      <c r="E326" s="51">
        <f t="shared" si="88"/>
        <v>0</v>
      </c>
      <c r="F326" s="52">
        <f t="shared" si="81"/>
        <v>0</v>
      </c>
    </row>
    <row r="327" spans="1:6" ht="12.75" customHeight="1" x14ac:dyDescent="0.2">
      <c r="A327" s="53">
        <v>7231</v>
      </c>
      <c r="B327" s="85" t="s">
        <v>693</v>
      </c>
      <c r="C327" s="50" t="s">
        <v>694</v>
      </c>
      <c r="D327" s="242">
        <v>345.08</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758331.97</v>
      </c>
      <c r="E350" s="51">
        <f t="shared" si="95"/>
        <v>38424.550000000003</v>
      </c>
      <c r="F350" s="52">
        <f t="shared" si="81"/>
        <v>5.0669827358063255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709472.86</v>
      </c>
      <c r="E363" s="51">
        <f t="shared" si="99"/>
        <v>20490.400000000001</v>
      </c>
      <c r="F363" s="52">
        <f t="shared" si="81"/>
        <v>2.8881161148292556</v>
      </c>
    </row>
    <row r="364" spans="1:6" ht="12.75" customHeight="1" x14ac:dyDescent="0.2">
      <c r="A364" s="53">
        <v>421</v>
      </c>
      <c r="B364" s="85" t="s">
        <v>759</v>
      </c>
      <c r="C364" s="50" t="s">
        <v>760</v>
      </c>
      <c r="D364" s="51">
        <f t="shared" ref="D364:E364" si="100">SUM(D365:D368)</f>
        <v>683941.73</v>
      </c>
      <c r="E364" s="51">
        <f t="shared" si="100"/>
        <v>11225</v>
      </c>
      <c r="F364" s="52">
        <f t="shared" si="81"/>
        <v>1.6412216871165328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619248.74</v>
      </c>
      <c r="E366" s="242">
        <v>11225</v>
      </c>
      <c r="F366" s="52">
        <f t="shared" si="81"/>
        <v>1.812680313245369</v>
      </c>
    </row>
    <row r="367" spans="1:6" ht="12.75" customHeight="1" x14ac:dyDescent="0.2">
      <c r="A367" s="53">
        <v>4213</v>
      </c>
      <c r="B367" s="85" t="s">
        <v>669</v>
      </c>
      <c r="C367" s="50" t="s">
        <v>763</v>
      </c>
      <c r="D367" s="242">
        <v>63330.76</v>
      </c>
      <c r="E367" s="242"/>
      <c r="F367" s="52">
        <f t="shared" si="81"/>
        <v>0</v>
      </c>
    </row>
    <row r="368" spans="1:6" ht="12.75" customHeight="1" x14ac:dyDescent="0.2">
      <c r="A368" s="53">
        <v>4214</v>
      </c>
      <c r="B368" s="85" t="s">
        <v>671</v>
      </c>
      <c r="C368" s="50" t="s">
        <v>764</v>
      </c>
      <c r="D368" s="242">
        <v>1362.23</v>
      </c>
      <c r="E368" s="242"/>
      <c r="F368" s="52">
        <f t="shared" si="81"/>
        <v>0</v>
      </c>
    </row>
    <row r="369" spans="1:6" ht="12.75" customHeight="1" x14ac:dyDescent="0.2">
      <c r="A369" s="53">
        <v>422</v>
      </c>
      <c r="B369" s="85" t="s">
        <v>765</v>
      </c>
      <c r="C369" s="50" t="s">
        <v>766</v>
      </c>
      <c r="D369" s="51">
        <f t="shared" ref="D369:E369" si="101">SUM(D370:D377)</f>
        <v>7024.26</v>
      </c>
      <c r="E369" s="51">
        <f t="shared" si="101"/>
        <v>7390.7</v>
      </c>
      <c r="F369" s="52">
        <f t="shared" si="81"/>
        <v>105.21677728330101</v>
      </c>
    </row>
    <row r="370" spans="1:6" ht="12.75" customHeight="1" x14ac:dyDescent="0.2">
      <c r="A370" s="53">
        <v>4221</v>
      </c>
      <c r="B370" s="85" t="s">
        <v>675</v>
      </c>
      <c r="C370" s="50" t="s">
        <v>767</v>
      </c>
      <c r="D370" s="242">
        <v>6182.59</v>
      </c>
      <c r="E370" s="242">
        <v>1458</v>
      </c>
      <c r="F370" s="52">
        <f t="shared" si="81"/>
        <v>23.582349791915686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841.67</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5932.7</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17975.98</v>
      </c>
      <c r="E378" s="51">
        <f t="shared" si="102"/>
        <v>0</v>
      </c>
      <c r="F378" s="52">
        <f t="shared" si="81"/>
        <v>0</v>
      </c>
    </row>
    <row r="379" spans="1:6" ht="12.75" customHeight="1" x14ac:dyDescent="0.2">
      <c r="A379" s="53">
        <v>4231</v>
      </c>
      <c r="B379" s="85" t="s">
        <v>693</v>
      </c>
      <c r="C379" s="50" t="s">
        <v>778</v>
      </c>
      <c r="D379" s="242">
        <v>17975.98</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530.89</v>
      </c>
      <c r="E391" s="51">
        <f t="shared" si="105"/>
        <v>1874.7</v>
      </c>
      <c r="F391" s="52">
        <f t="shared" si="81"/>
        <v>353.12399932189345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530.89</v>
      </c>
      <c r="E393" s="242">
        <v>1874.7</v>
      </c>
      <c r="F393" s="52">
        <f t="shared" si="81"/>
        <v>353.12399932189345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48859.11</v>
      </c>
      <c r="E402" s="51">
        <f t="shared" si="109"/>
        <v>17934.150000000001</v>
      </c>
      <c r="F402" s="52">
        <f t="shared" si="81"/>
        <v>36.705846668103455</v>
      </c>
    </row>
    <row r="403" spans="1:6" ht="12.75" customHeight="1" x14ac:dyDescent="0.2">
      <c r="A403" s="53">
        <v>451</v>
      </c>
      <c r="B403" s="85" t="s">
        <v>812</v>
      </c>
      <c r="C403" s="50" t="s">
        <v>813</v>
      </c>
      <c r="D403" s="242">
        <v>48859.11</v>
      </c>
      <c r="E403" s="242">
        <v>17934.150000000001</v>
      </c>
      <c r="F403" s="52">
        <f t="shared" si="81"/>
        <v>36.705846668103455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757986.89</v>
      </c>
      <c r="E408" s="51">
        <f t="shared" si="111"/>
        <v>28473.550000000003</v>
      </c>
      <c r="F408" s="52">
        <f t="shared" si="81"/>
        <v>3.7564699832737212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387">
        <v>891847.2</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783165.28</v>
      </c>
      <c r="E412" s="51">
        <f>E6+E298</f>
        <v>1495074.7899999998</v>
      </c>
      <c r="F412" s="52">
        <f t="shared" si="81"/>
        <v>190.90156678038633</v>
      </c>
    </row>
    <row r="413" spans="1:6" ht="12.75" customHeight="1" x14ac:dyDescent="0.2">
      <c r="A413" s="53" t="s">
        <v>609</v>
      </c>
      <c r="B413" s="85" t="s">
        <v>832</v>
      </c>
      <c r="C413" s="50" t="s">
        <v>833</v>
      </c>
      <c r="D413" s="51">
        <f t="shared" ref="D413:E413" si="112">D289+D350</f>
        <v>1231585.76</v>
      </c>
      <c r="E413" s="51">
        <f t="shared" si="112"/>
        <v>931716.8</v>
      </c>
      <c r="F413" s="52">
        <f t="shared" si="81"/>
        <v>75.651800326109651</v>
      </c>
    </row>
    <row r="414" spans="1:6" ht="12.75" customHeight="1" x14ac:dyDescent="0.2">
      <c r="A414" s="53" t="s">
        <v>609</v>
      </c>
      <c r="B414" s="85" t="s">
        <v>834</v>
      </c>
      <c r="C414" s="50" t="s">
        <v>835</v>
      </c>
      <c r="D414" s="51">
        <f t="shared" ref="D414:E414" si="113">IF(D412&gt;=D413,D412-D413,0)</f>
        <v>0</v>
      </c>
      <c r="E414" s="51">
        <f t="shared" si="113"/>
        <v>563357.98999999976</v>
      </c>
      <c r="F414" s="52" t="str">
        <f t="shared" si="81"/>
        <v>-</v>
      </c>
    </row>
    <row r="415" spans="1:6" ht="12.75" customHeight="1" x14ac:dyDescent="0.2">
      <c r="A415" s="53" t="s">
        <v>609</v>
      </c>
      <c r="B415" s="85" t="s">
        <v>836</v>
      </c>
      <c r="C415" s="50" t="s">
        <v>837</v>
      </c>
      <c r="D415" s="51">
        <f t="shared" ref="D415:E415" si="114">IF(D413&gt;=D412,D413-D412,0)</f>
        <v>448420.48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133860.32</v>
      </c>
      <c r="E417" s="51">
        <f t="shared" si="116"/>
        <v>582280.79999999993</v>
      </c>
      <c r="F417" s="52">
        <f t="shared" si="81"/>
        <v>434.99134022688713</v>
      </c>
    </row>
    <row r="418" spans="1:6" ht="12.75" customHeight="1" x14ac:dyDescent="0.2">
      <c r="A418" s="55" t="s">
        <v>843</v>
      </c>
      <c r="B418" s="233" t="s">
        <v>844</v>
      </c>
      <c r="C418" s="56" t="s">
        <v>845</v>
      </c>
      <c r="D418" s="62">
        <f t="shared" ref="D418:E418" si="117">D294+D411</f>
        <v>40194.53</v>
      </c>
      <c r="E418" s="62">
        <f t="shared" si="117"/>
        <v>36507.85</v>
      </c>
      <c r="F418" s="57">
        <f t="shared" si="81"/>
        <v>90.827906185244615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499234.75</v>
      </c>
      <c r="E420" s="51">
        <f t="shared" si="118"/>
        <v>18926.93</v>
      </c>
      <c r="F420" s="52">
        <f t="shared" ref="F420:F647" si="119">IF(D420&lt;&gt;0,IF(E420/D420&gt;=100,"&gt;&gt;100",E420/D420*100),"-")</f>
        <v>3.7911884138674239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499234.75</v>
      </c>
      <c r="E484" s="51">
        <f t="shared" si="137"/>
        <v>18926.93</v>
      </c>
      <c r="F484" s="52">
        <f t="shared" si="119"/>
        <v>3.7911884138674239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464529.83</v>
      </c>
      <c r="E490" s="51">
        <f t="shared" si="139"/>
        <v>0</v>
      </c>
      <c r="F490" s="52">
        <f t="shared" si="119"/>
        <v>0</v>
      </c>
    </row>
    <row r="491" spans="1:6" ht="12.75" customHeight="1" x14ac:dyDescent="0.2">
      <c r="A491" s="53">
        <v>8422</v>
      </c>
      <c r="B491" s="85" t="s">
        <v>989</v>
      </c>
      <c r="C491" s="50" t="s">
        <v>990</v>
      </c>
      <c r="D491" s="242">
        <v>464529.83</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34704.92</v>
      </c>
      <c r="E507" s="51">
        <f t="shared" si="142"/>
        <v>18926.93</v>
      </c>
      <c r="F507" s="52">
        <f t="shared" si="119"/>
        <v>54.536734272835098</v>
      </c>
    </row>
    <row r="508" spans="1:6" ht="12.75" customHeight="1" x14ac:dyDescent="0.2">
      <c r="A508" s="53">
        <v>8471</v>
      </c>
      <c r="B508" s="85" t="s">
        <v>1023</v>
      </c>
      <c r="C508" s="50" t="s">
        <v>1024</v>
      </c>
      <c r="D508" s="242">
        <v>34704.92</v>
      </c>
      <c r="E508" s="242">
        <v>18926.93</v>
      </c>
      <c r="F508" s="52">
        <f t="shared" si="119"/>
        <v>54.536734272835098</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488319.91000000003</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488319.91000000003</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464529.83</v>
      </c>
      <c r="F599" s="52" t="str">
        <f t="shared" si="119"/>
        <v>-</v>
      </c>
    </row>
    <row r="600" spans="1:6" ht="12.75" customHeight="1" x14ac:dyDescent="0.2">
      <c r="A600" s="53">
        <v>5422</v>
      </c>
      <c r="B600" s="85" t="s">
        <v>1198</v>
      </c>
      <c r="C600" s="50" t="s">
        <v>1199</v>
      </c>
      <c r="D600" s="242">
        <v>0</v>
      </c>
      <c r="E600" s="242">
        <v>464529.83</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23790.080000000002</v>
      </c>
      <c r="F617" s="52" t="str">
        <f t="shared" si="119"/>
        <v>-</v>
      </c>
    </row>
    <row r="618" spans="1:6" ht="12.75" customHeight="1" x14ac:dyDescent="0.2">
      <c r="A618" s="53">
        <v>5471</v>
      </c>
      <c r="B618" s="85" t="s">
        <v>1234</v>
      </c>
      <c r="C618" s="50" t="s">
        <v>1235</v>
      </c>
      <c r="D618" s="242">
        <v>0</v>
      </c>
      <c r="E618" s="242">
        <v>23790.080000000002</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499234.75</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469392.98000000004</v>
      </c>
      <c r="F636" s="52" t="str">
        <f t="shared" si="119"/>
        <v>-</v>
      </c>
    </row>
    <row r="637" spans="1:6" ht="12.75" customHeight="1" x14ac:dyDescent="0.2">
      <c r="A637" s="53">
        <v>92213</v>
      </c>
      <c r="B637" s="85" t="s">
        <v>1272</v>
      </c>
      <c r="C637" s="50" t="s">
        <v>1273</v>
      </c>
      <c r="D637" s="242">
        <v>0</v>
      </c>
      <c r="E637" s="242">
        <v>499234.75</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1282400.03</v>
      </c>
      <c r="E639" s="51">
        <f t="shared" si="180"/>
        <v>1514001.7199999997</v>
      </c>
      <c r="F639" s="52">
        <f t="shared" si="119"/>
        <v>118.06001907220789</v>
      </c>
    </row>
    <row r="640" spans="1:6" ht="12.75" customHeight="1" x14ac:dyDescent="0.2">
      <c r="A640" s="53" t="s">
        <v>609</v>
      </c>
      <c r="B640" s="85" t="s">
        <v>1278</v>
      </c>
      <c r="C640" s="50" t="s">
        <v>1279</v>
      </c>
      <c r="D640" s="51">
        <f t="shared" ref="D640:E640" si="181">D413+D528</f>
        <v>1231585.76</v>
      </c>
      <c r="E640" s="51">
        <f t="shared" si="181"/>
        <v>1420036.71</v>
      </c>
      <c r="F640" s="52">
        <f t="shared" si="119"/>
        <v>115.30148822116944</v>
      </c>
    </row>
    <row r="641" spans="1:6" ht="12.75" customHeight="1" x14ac:dyDescent="0.2">
      <c r="A641" s="53" t="s">
        <v>609</v>
      </c>
      <c r="B641" s="85" t="s">
        <v>1280</v>
      </c>
      <c r="C641" s="50" t="s">
        <v>1281</v>
      </c>
      <c r="D641" s="51">
        <f t="shared" ref="D641:E641" si="182">IF(D639&gt;=D640,D639-D640,0)</f>
        <v>50814.270000000019</v>
      </c>
      <c r="E641" s="51">
        <f t="shared" si="182"/>
        <v>93965.009999999776</v>
      </c>
      <c r="F641" s="52">
        <f t="shared" si="119"/>
        <v>184.91854748675863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133860.32</v>
      </c>
      <c r="E644" s="51">
        <f t="shared" si="185"/>
        <v>83046.04999999993</v>
      </c>
      <c r="F644" s="52">
        <f t="shared" si="119"/>
        <v>62.039333239304916</v>
      </c>
    </row>
    <row r="645" spans="1:6" ht="24" x14ac:dyDescent="0.2">
      <c r="A645" s="53" t="s">
        <v>609</v>
      </c>
      <c r="B645" s="85" t="s">
        <v>1288</v>
      </c>
      <c r="C645" s="50" t="s">
        <v>1289</v>
      </c>
      <c r="D645" s="51">
        <f t="shared" ref="D645:E645" si="186">IF(D641+D643-D642-D644&gt;=0,D641+D643-D642-D644,0)</f>
        <v>0</v>
      </c>
      <c r="E645" s="51">
        <f t="shared" si="186"/>
        <v>10918.959999999846</v>
      </c>
      <c r="F645" s="52" t="str">
        <f t="shared" si="119"/>
        <v>-</v>
      </c>
    </row>
    <row r="646" spans="1:6" ht="24" x14ac:dyDescent="0.2">
      <c r="A646" s="53" t="s">
        <v>609</v>
      </c>
      <c r="B646" s="85" t="s">
        <v>1290</v>
      </c>
      <c r="C646" s="50" t="s">
        <v>1291</v>
      </c>
      <c r="D646" s="51">
        <f t="shared" ref="D646:E646" si="187">IF(D642+D644-D641-D643&gt;=0,D642+D644-D641-D643,0)</f>
        <v>83046.049999999988</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29978.880000000001</v>
      </c>
      <c r="E649" s="242">
        <v>22923.89</v>
      </c>
      <c r="F649" s="52">
        <f t="shared" ref="F649:F724" si="188">IF(D649&lt;&gt;0,IF(E649/D649&gt;=100,"&gt;&gt;100",E649/D649*100),"-")</f>
        <v>76.466799293369192</v>
      </c>
    </row>
    <row r="650" spans="1:6" ht="12.75" customHeight="1" x14ac:dyDescent="0.2">
      <c r="A650" s="53" t="s">
        <v>1297</v>
      </c>
      <c r="B650" s="85" t="s">
        <v>1298</v>
      </c>
      <c r="C650" s="50" t="s">
        <v>1297</v>
      </c>
      <c r="D650" s="242">
        <v>1310275.46</v>
      </c>
      <c r="E650" s="242">
        <v>1594852.43</v>
      </c>
      <c r="F650" s="52">
        <f t="shared" si="188"/>
        <v>121.71886589404643</v>
      </c>
    </row>
    <row r="651" spans="1:6" ht="12.75" customHeight="1" x14ac:dyDescent="0.2">
      <c r="A651" s="53" t="s">
        <v>1299</v>
      </c>
      <c r="B651" s="85" t="s">
        <v>1300</v>
      </c>
      <c r="C651" s="50" t="s">
        <v>1299</v>
      </c>
      <c r="D651" s="242">
        <v>1317330.45</v>
      </c>
      <c r="E651" s="242">
        <v>1463940.27</v>
      </c>
      <c r="F651" s="52">
        <f t="shared" si="188"/>
        <v>111.12931231491689</v>
      </c>
    </row>
    <row r="652" spans="1:6" ht="24" x14ac:dyDescent="0.2">
      <c r="A652" s="53">
        <v>11</v>
      </c>
      <c r="B652" s="85" t="s">
        <v>1301</v>
      </c>
      <c r="C652" s="50" t="s">
        <v>1302</v>
      </c>
      <c r="D652" s="51">
        <f t="shared" ref="D652:E652" si="189">+D649+D650-D651</f>
        <v>22923.889999999898</v>
      </c>
      <c r="E652" s="51">
        <f t="shared" si="189"/>
        <v>153836.04999999981</v>
      </c>
      <c r="F652" s="52">
        <f t="shared" si="188"/>
        <v>671.07305958980123</v>
      </c>
    </row>
    <row r="653" spans="1:6" ht="24" x14ac:dyDescent="0.2">
      <c r="A653" s="53" t="s">
        <v>609</v>
      </c>
      <c r="B653" s="85" t="s">
        <v>1303</v>
      </c>
      <c r="C653" s="50" t="s">
        <v>1304</v>
      </c>
      <c r="D653" s="262">
        <v>14</v>
      </c>
      <c r="E653" s="262">
        <v>14</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257611.39</v>
      </c>
      <c r="E661" s="242">
        <v>634470.07999999996</v>
      </c>
      <c r="F661" s="52">
        <f t="shared" si="188"/>
        <v>246.28960699292057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144811</v>
      </c>
      <c r="E665" s="242">
        <v>544519.86</v>
      </c>
      <c r="F665" s="52">
        <f t="shared" si="188"/>
        <v>376.02106193590265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29613.65</v>
      </c>
      <c r="E669" s="242">
        <v>39792</v>
      </c>
      <c r="F669" s="52">
        <f t="shared" si="188"/>
        <v>134.37046767284681</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4993.96</v>
      </c>
      <c r="E718" s="242">
        <v>4810.59</v>
      </c>
      <c r="F718" s="52">
        <f t="shared" si="188"/>
        <v>96.328164422622535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1356.43</v>
      </c>
      <c r="E720" s="242">
        <v>453.9</v>
      </c>
      <c r="F720" s="52">
        <f t="shared" si="188"/>
        <v>33.462839954881559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2159.98</v>
      </c>
      <c r="E722" s="242">
        <v>2768.91</v>
      </c>
      <c r="F722" s="52">
        <f t="shared" si="188"/>
        <v>128.19146473578456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1347.5</v>
      </c>
      <c r="E725" s="242">
        <v>2507.1</v>
      </c>
      <c r="F725" s="52">
        <f t="shared" ref="F725:F979" si="190">IF(D725&lt;&gt;0,IF(E725/D725&gt;=100,"&gt;&gt;100",E725/D725*100),"-")</f>
        <v>186.05565862708718</v>
      </c>
    </row>
    <row r="726" spans="1:6" ht="12.75" customHeight="1" x14ac:dyDescent="0.2">
      <c r="A726" s="53" t="s">
        <v>1432</v>
      </c>
      <c r="B726" s="85" t="s">
        <v>1433</v>
      </c>
      <c r="C726" s="50" t="s">
        <v>1432</v>
      </c>
      <c r="D726" s="242">
        <v>1347.35</v>
      </c>
      <c r="E726" s="242">
        <v>2015.09</v>
      </c>
      <c r="F726" s="52">
        <f t="shared" si="190"/>
        <v>149.55950569636695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3852.09</v>
      </c>
      <c r="E742" s="242">
        <v>5466.5</v>
      </c>
      <c r="F742" s="52">
        <f t="shared" si="190"/>
        <v>141.90997614282117</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597.80999999999995</v>
      </c>
      <c r="E759" s="242">
        <v>154.13</v>
      </c>
      <c r="F759" s="52">
        <f t="shared" si="190"/>
        <v>25.782439236546729</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331.81</v>
      </c>
      <c r="E816" s="242">
        <v>12600</v>
      </c>
      <c r="F816" s="52">
        <f t="shared" si="190"/>
        <v>3797.3539073566194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9635.68</v>
      </c>
      <c r="E819" s="242">
        <v>10008.66</v>
      </c>
      <c r="F819" s="52">
        <f t="shared" si="190"/>
        <v>103.87082177905451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1592.67</v>
      </c>
      <c r="E821" s="242">
        <v>929.04</v>
      </c>
      <c r="F821" s="52">
        <f t="shared" si="190"/>
        <v>58.332234549530028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5912.8</v>
      </c>
      <c r="E823" s="242">
        <v>2641.27</v>
      </c>
      <c r="F823" s="52">
        <f t="shared" si="190"/>
        <v>44.670376133134894</v>
      </c>
    </row>
    <row r="824" spans="1:6" ht="12.75" customHeight="1" x14ac:dyDescent="0.2">
      <c r="A824" s="53">
        <v>37221</v>
      </c>
      <c r="B824" s="85" t="s">
        <v>1628</v>
      </c>
      <c r="C824" s="50" t="s">
        <v>1629</v>
      </c>
      <c r="D824" s="242">
        <v>0</v>
      </c>
      <c r="E824" s="242">
        <v>204</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2610.94</v>
      </c>
      <c r="E826" s="242">
        <v>4336.33</v>
      </c>
      <c r="F826" s="52">
        <f t="shared" si="190"/>
        <v>166.08309650930315</v>
      </c>
    </row>
    <row r="827" spans="1:6" ht="12.75" customHeight="1" x14ac:dyDescent="0.2">
      <c r="A827" s="53" t="s">
        <v>1633</v>
      </c>
      <c r="B827" s="85" t="s">
        <v>1634</v>
      </c>
      <c r="C827" s="50" t="s">
        <v>1633</v>
      </c>
      <c r="D827" s="242">
        <v>721.93</v>
      </c>
      <c r="E827" s="242">
        <v>462.2</v>
      </c>
      <c r="F827" s="52">
        <f t="shared" si="190"/>
        <v>64.022827697976254</v>
      </c>
    </row>
    <row r="828" spans="1:6" ht="12.75" customHeight="1" x14ac:dyDescent="0.2">
      <c r="A828" s="53" t="s">
        <v>1635</v>
      </c>
      <c r="B828" s="85" t="s">
        <v>1636</v>
      </c>
      <c r="C828" s="50" t="s">
        <v>1635</v>
      </c>
      <c r="D828" s="242">
        <v>11827.18</v>
      </c>
      <c r="E828" s="242">
        <v>23140.55</v>
      </c>
      <c r="F828" s="52">
        <f t="shared" si="190"/>
        <v>195.65568461797315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9851.2900000000009</v>
      </c>
      <c r="E830" s="242">
        <v>50563.27</v>
      </c>
      <c r="F830" s="52">
        <f t="shared" si="190"/>
        <v>513.26547081651222</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464529.83</v>
      </c>
      <c r="E878" s="242"/>
      <c r="F878" s="52">
        <f t="shared" si="190"/>
        <v>0</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34704.92</v>
      </c>
      <c r="E900" s="242">
        <v>18926.93</v>
      </c>
      <c r="F900" s="52">
        <f t="shared" si="190"/>
        <v>54.536734272835098</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v>464529.83</v>
      </c>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23790.080000000002</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3740697.81</v>
      </c>
      <c r="E6" s="229">
        <f t="shared" si="0"/>
        <v>3779650.18</v>
      </c>
      <c r="F6" s="230">
        <f t="shared" ref="F6:F260" si="1">IF(D6&gt;0,IF(E6/D6&gt;=100,"&gt;&gt;100",E6/D6*100),"-")</f>
        <v>101.04131293086196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3619996.92</v>
      </c>
      <c r="E7" s="104">
        <f t="shared" si="2"/>
        <v>3540114.7600000002</v>
      </c>
      <c r="F7" s="93">
        <f t="shared" si="1"/>
        <v>97.793308619721159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106180.07</v>
      </c>
      <c r="E8" s="104">
        <f>E9+E10-E11</f>
        <v>106180.07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106180.07</v>
      </c>
      <c r="E9" s="247">
        <v>106180.07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3440590.46</v>
      </c>
      <c r="E12" s="104">
        <f t="shared" si="3"/>
        <v>3359458.3000000003</v>
      </c>
      <c r="F12" s="93">
        <f t="shared" si="1"/>
        <v>97.641911731627602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3389818.75</v>
      </c>
      <c r="E13" s="104">
        <f t="shared" si="4"/>
        <v>3311446.3100000005</v>
      </c>
      <c r="F13" s="93">
        <f t="shared" si="1"/>
        <v>97.688005000267367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24221.91</v>
      </c>
      <c r="E14" s="247">
        <v>24221.91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2176921.79</v>
      </c>
      <c r="E15" s="247">
        <v>2176921.79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1389891.08</v>
      </c>
      <c r="E16" s="247">
        <v>1389891.09</v>
      </c>
      <c r="F16" s="93">
        <f t="shared" si="1"/>
        <v>100.00000071948082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571524.77</v>
      </c>
      <c r="E17" s="247">
        <v>571524.78</v>
      </c>
      <c r="F17" s="93">
        <f t="shared" si="1"/>
        <v>100.00000174970545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772740.8</v>
      </c>
      <c r="E18" s="247">
        <v>851113.26</v>
      </c>
      <c r="F18" s="93">
        <f t="shared" si="1"/>
        <v>110.14214080581741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20839.089999999997</v>
      </c>
      <c r="E19" s="104">
        <f t="shared" si="5"/>
        <v>23455.329999999987</v>
      </c>
      <c r="F19" s="93">
        <f t="shared" si="1"/>
        <v>112.55448294527253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48774.41</v>
      </c>
      <c r="E20" s="247">
        <v>51940.75</v>
      </c>
      <c r="F20" s="93">
        <f t="shared" si="1"/>
        <v>106.49180584654945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351.15</v>
      </c>
      <c r="E21" s="247">
        <v>351.15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67603.31</v>
      </c>
      <c r="E22" s="247">
        <v>67603.31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5932.7</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2539.64</v>
      </c>
      <c r="E25" s="247">
        <v>2539.64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46819.49</v>
      </c>
      <c r="E26" s="247">
        <v>47519.5</v>
      </c>
      <c r="F26" s="93">
        <f t="shared" si="1"/>
        <v>101.49512521387996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145248.91</v>
      </c>
      <c r="E28" s="247">
        <v>152431.72</v>
      </c>
      <c r="F28" s="93">
        <f t="shared" si="1"/>
        <v>104.9451730825381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16777.52</v>
      </c>
      <c r="E29" s="104">
        <f t="shared" si="6"/>
        <v>13182.32</v>
      </c>
      <c r="F29" s="93">
        <f t="shared" si="1"/>
        <v>78.571326393888967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17975.98</v>
      </c>
      <c r="E30" s="247">
        <v>17975.98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1198.46</v>
      </c>
      <c r="E34" s="247">
        <v>4793.66</v>
      </c>
      <c r="F34" s="93">
        <f t="shared" si="1"/>
        <v>399.98498072526405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10543.11</v>
      </c>
      <c r="E42" s="247">
        <v>10543.11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10543.11</v>
      </c>
      <c r="E44" s="247">
        <v>10543.11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13155.099999999999</v>
      </c>
      <c r="E45" s="104">
        <f t="shared" si="9"/>
        <v>11374.339999999997</v>
      </c>
      <c r="F45" s="93">
        <f t="shared" si="1"/>
        <v>86.463348815288356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13066.89</v>
      </c>
      <c r="E47" s="247">
        <v>13066.89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36140.42</v>
      </c>
      <c r="E48" s="247">
        <v>36140.42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36052.21</v>
      </c>
      <c r="E50" s="247">
        <v>37832.97</v>
      </c>
      <c r="F50" s="93">
        <f t="shared" si="1"/>
        <v>104.93939206500795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5886.2000000000007</v>
      </c>
      <c r="E52" s="104">
        <f t="shared" si="10"/>
        <v>5886.2000000000007</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36777.18</v>
      </c>
      <c r="E54" s="247">
        <v>36777.18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30890.98</v>
      </c>
      <c r="E55" s="247">
        <v>30890.98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67340.19</v>
      </c>
      <c r="E56" s="104">
        <f t="shared" si="11"/>
        <v>68590.19</v>
      </c>
      <c r="F56" s="93">
        <f t="shared" si="1"/>
        <v>101.85624661884678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67340.19</v>
      </c>
      <c r="E57" s="247">
        <v>68590.19</v>
      </c>
      <c r="F57" s="93">
        <f t="shared" si="1"/>
        <v>101.85624661884678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120700.89</v>
      </c>
      <c r="E68" s="104">
        <f t="shared" si="13"/>
        <v>239535.41999999998</v>
      </c>
      <c r="F68" s="93">
        <f t="shared" si="1"/>
        <v>198.45373136850938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22923.89</v>
      </c>
      <c r="E69" s="104">
        <f t="shared" si="14"/>
        <v>153836.04999999999</v>
      </c>
      <c r="F69" s="93">
        <f t="shared" si="1"/>
        <v>671.07305958979907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22923.89</v>
      </c>
      <c r="E70" s="104">
        <f t="shared" si="15"/>
        <v>153836.04999999999</v>
      </c>
      <c r="F70" s="93">
        <f t="shared" si="1"/>
        <v>671.07305958979907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22923.89</v>
      </c>
      <c r="E72" s="247">
        <v>153836.04999999999</v>
      </c>
      <c r="F72" s="93">
        <f t="shared" si="1"/>
        <v>671.07305958979907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64894.81</v>
      </c>
      <c r="E134" s="104">
        <f t="shared" si="23"/>
        <v>64894.820000000007</v>
      </c>
      <c r="F134" s="93">
        <f t="shared" si="1"/>
        <v>100.00001540955279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64894.81</v>
      </c>
      <c r="E135" s="104">
        <f t="shared" si="24"/>
        <v>64894.820000000007</v>
      </c>
      <c r="F135" s="93">
        <f t="shared" si="1"/>
        <v>100.00001540955279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2661.09</v>
      </c>
      <c r="E139" s="247">
        <v>2661.09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62233.72</v>
      </c>
      <c r="E140" s="247">
        <v>62233.73</v>
      </c>
      <c r="F140" s="93">
        <f t="shared" si="1"/>
        <v>100.00001606845936</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32882.19</v>
      </c>
      <c r="E146" s="104">
        <f t="shared" si="26"/>
        <v>20804.549999999996</v>
      </c>
      <c r="F146" s="93">
        <f t="shared" si="1"/>
        <v>63.269964683009242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2179.71</v>
      </c>
      <c r="E147" s="247">
        <v>4857.8900000000003</v>
      </c>
      <c r="F147" s="93">
        <f t="shared" si="1"/>
        <v>222.86863848860628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9818.65</v>
      </c>
      <c r="E158" s="247">
        <v>9034.24</v>
      </c>
      <c r="F158" s="93">
        <f t="shared" si="1"/>
        <v>92.011019844887031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33148.06</v>
      </c>
      <c r="E159" s="247">
        <v>24294.12</v>
      </c>
      <c r="F159" s="93">
        <f t="shared" si="1"/>
        <v>73.289718915677113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6.7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12264.23</v>
      </c>
      <c r="E163" s="247">
        <v>17388.400000000001</v>
      </c>
      <c r="F163" s="93">
        <f t="shared" si="1"/>
        <v>141.78142451666352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3740697.81</v>
      </c>
      <c r="E175" s="104">
        <f t="shared" si="30"/>
        <v>3779650.18</v>
      </c>
      <c r="F175" s="93">
        <f t="shared" si="1"/>
        <v>101.04131293086196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603976.64</v>
      </c>
      <c r="E176" s="104">
        <f t="shared" si="31"/>
        <v>132954.18</v>
      </c>
      <c r="F176" s="93">
        <f t="shared" si="1"/>
        <v>22.013132825799353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56588.380000000005</v>
      </c>
      <c r="E177" s="104">
        <f t="shared" si="32"/>
        <v>114027.25</v>
      </c>
      <c r="F177" s="93">
        <f t="shared" si="1"/>
        <v>201.50294106316525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11576.11</v>
      </c>
      <c r="E178" s="247">
        <v>9635.75</v>
      </c>
      <c r="F178" s="93">
        <f t="shared" si="1"/>
        <v>83.238238060972108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39698.01</v>
      </c>
      <c r="E179" s="247">
        <v>16171.03</v>
      </c>
      <c r="F179" s="93">
        <f t="shared" si="1"/>
        <v>40.73511493397276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681.3</v>
      </c>
      <c r="E180" s="104">
        <f t="shared" si="33"/>
        <v>187.91</v>
      </c>
      <c r="F180" s="93">
        <f t="shared" si="1"/>
        <v>27.58109496550712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500.01</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181.29</v>
      </c>
      <c r="E183" s="247">
        <v>187.91</v>
      </c>
      <c r="F183" s="93">
        <f t="shared" si="1"/>
        <v>103.65160792101054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1475.91</v>
      </c>
      <c r="E186" s="247">
        <v>3159.42</v>
      </c>
      <c r="F186" s="93">
        <f t="shared" si="1"/>
        <v>214.06589832713374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3157.05</v>
      </c>
      <c r="E188" s="247">
        <v>84873.14</v>
      </c>
      <c r="F188" s="93">
        <f t="shared" si="1"/>
        <v>2688.3685719263235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48153.51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499234.75</v>
      </c>
      <c r="E206" s="104">
        <f t="shared" si="37"/>
        <v>18926.93</v>
      </c>
      <c r="F206" s="93">
        <f t="shared" si="1"/>
        <v>3.7911884138674239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499234.75</v>
      </c>
      <c r="E207" s="104">
        <f t="shared" si="38"/>
        <v>18926.93</v>
      </c>
      <c r="F207" s="93">
        <f t="shared" si="1"/>
        <v>3.7911884138674239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464529.83</v>
      </c>
      <c r="E208" s="247"/>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34704.92</v>
      </c>
      <c r="E217" s="247">
        <v>18926.93</v>
      </c>
      <c r="F217" s="93">
        <f t="shared" si="1"/>
        <v>54.536734272835098</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3136721.17</v>
      </c>
      <c r="E237" s="104">
        <f t="shared" si="41"/>
        <v>3646696</v>
      </c>
      <c r="F237" s="93">
        <f t="shared" si="1"/>
        <v>116.25821366838289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3179572.69</v>
      </c>
      <c r="E238" s="104">
        <f t="shared" si="42"/>
        <v>3599269.19</v>
      </c>
      <c r="F238" s="93">
        <f t="shared" si="1"/>
        <v>113.1997768542917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3678807.44</v>
      </c>
      <c r="E239" s="104">
        <f t="shared" si="43"/>
        <v>3618196.12</v>
      </c>
      <c r="F239" s="93">
        <f t="shared" si="1"/>
        <v>98.352419337283933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3678807.44</v>
      </c>
      <c r="E240" s="247">
        <v>3615787.79</v>
      </c>
      <c r="F240" s="93">
        <f t="shared" si="1"/>
        <v>98.286954372365841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2408.33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499234.75</v>
      </c>
      <c r="E242" s="104">
        <f t="shared" si="44"/>
        <v>18926.93</v>
      </c>
      <c r="F242" s="93">
        <f t="shared" si="1"/>
        <v>3.7911884138674239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499234.75</v>
      </c>
      <c r="E243" s="247">
        <v>18926.93</v>
      </c>
      <c r="F243" s="93">
        <f t="shared" si="1"/>
        <v>3.7911884138674239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-83046.04999999993</v>
      </c>
      <c r="E245" s="104">
        <f t="shared" si="45"/>
        <v>10918.960000000021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808801.15</v>
      </c>
      <c r="E246" s="104">
        <f t="shared" si="46"/>
        <v>508785.49</v>
      </c>
      <c r="F246" s="93">
        <f t="shared" si="1"/>
        <v>62.906128409931164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309566.40000000002</v>
      </c>
      <c r="E247" s="247">
        <v>508785.49</v>
      </c>
      <c r="F247" s="93">
        <f t="shared" si="1"/>
        <v>164.35423547258355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499234.75</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891847.2</v>
      </c>
      <c r="E250" s="104">
        <f t="shared" si="47"/>
        <v>497866.52999999997</v>
      </c>
      <c r="F250" s="93">
        <f t="shared" si="1"/>
        <v>55.824196117900016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891847.2</v>
      </c>
      <c r="E252" s="247">
        <v>28473.55</v>
      </c>
      <c r="F252" s="93">
        <f t="shared" si="1"/>
        <v>3.192648920128919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469392.98</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40194.53</v>
      </c>
      <c r="E255" s="247">
        <v>36507.85</v>
      </c>
      <c r="F255" s="93">
        <f t="shared" si="1"/>
        <v>90.827906185244615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295971.86</v>
      </c>
      <c r="E259" s="104">
        <f t="shared" si="49"/>
        <v>333971.86</v>
      </c>
      <c r="F259" s="93">
        <f t="shared" si="1"/>
        <v>112.8390584158913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295971.86</v>
      </c>
      <c r="E260" s="248">
        <v>333971.86</v>
      </c>
      <c r="F260" s="97">
        <f t="shared" si="1"/>
        <v>112.8390584158913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19481.189999999999</v>
      </c>
      <c r="E264" s="247">
        <v>23197.11</v>
      </c>
      <c r="F264" s="93">
        <f t="shared" si="50"/>
        <v>119.07439945917062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25665.23</v>
      </c>
      <c r="E265" s="247">
        <v>14995.84</v>
      </c>
      <c r="F265" s="93">
        <f t="shared" si="50"/>
        <v>58.428621134507665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35004.089999999997</v>
      </c>
      <c r="E287" s="247">
        <v>36464.26</v>
      </c>
      <c r="F287" s="93">
        <f t="shared" si="50"/>
        <v>104.17142682469394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21584.29</v>
      </c>
      <c r="E288" s="247">
        <v>77562.990000000005</v>
      </c>
      <c r="F288" s="93">
        <f t="shared" si="50"/>
        <v>359.34927671931763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39165.519999999997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8987.99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499234.75</v>
      </c>
      <c r="E294" s="247">
        <v>18926.93</v>
      </c>
      <c r="F294" s="93">
        <f t="shared" si="50"/>
        <v>3.7911884138674239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B118" workbookViewId="0">
      <selection activeCell="C146" sqref="C14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244349.16</v>
      </c>
      <c r="E5" s="79">
        <f t="shared" si="0"/>
        <v>267982.33</v>
      </c>
      <c r="F5" s="80">
        <f t="shared" ref="F5:F141" si="1">IF(D5&gt;0,IF(E5/D5&gt;=100,"&gt;&gt;100",E5/D5*100),"-")</f>
        <v>109.67188510081229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244349.16</v>
      </c>
      <c r="E6" s="81">
        <f t="shared" si="2"/>
        <v>267982.33</v>
      </c>
      <c r="F6" s="63">
        <f t="shared" si="1"/>
        <v>109.67188510081229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63629.52</v>
      </c>
      <c r="E7" s="249">
        <v>88196.61</v>
      </c>
      <c r="F7" s="63">
        <f t="shared" si="1"/>
        <v>138.60957932733109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180719.64</v>
      </c>
      <c r="E8" s="249">
        <v>176345.72</v>
      </c>
      <c r="F8" s="63">
        <f t="shared" si="1"/>
        <v>97.579720721001877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3440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15926.74</v>
      </c>
      <c r="E28" s="81">
        <f t="shared" si="6"/>
        <v>17397.03</v>
      </c>
      <c r="F28" s="63">
        <f t="shared" si="1"/>
        <v>109.23158160427056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15926.74</v>
      </c>
      <c r="E30" s="249">
        <v>17397.03</v>
      </c>
      <c r="F30" s="63">
        <f t="shared" si="1"/>
        <v>109.23158160427056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145987.16</v>
      </c>
      <c r="E35" s="81">
        <f t="shared" si="7"/>
        <v>406663.77</v>
      </c>
      <c r="F35" s="63">
        <f t="shared" si="1"/>
        <v>278.56132690025618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4503.92</v>
      </c>
      <c r="E36" s="81">
        <f t="shared" si="8"/>
        <v>5145.9399999999996</v>
      </c>
      <c r="F36" s="63">
        <f t="shared" si="1"/>
        <v>114.25469368905308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4503.92</v>
      </c>
      <c r="E38" s="249">
        <v>5145.9399999999996</v>
      </c>
      <c r="F38" s="63">
        <f t="shared" si="1"/>
        <v>114.25469368905308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597.80999999999995</v>
      </c>
      <c r="E39" s="81">
        <f t="shared" si="9"/>
        <v>676.7</v>
      </c>
      <c r="F39" s="63">
        <f t="shared" si="1"/>
        <v>113.19650056037874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597.80999999999995</v>
      </c>
      <c r="E40" s="249">
        <v>676.7</v>
      </c>
      <c r="F40" s="63">
        <f t="shared" si="1"/>
        <v>113.19650056037874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116727.19</v>
      </c>
      <c r="E54" s="81">
        <f t="shared" si="12"/>
        <v>41348.81</v>
      </c>
      <c r="F54" s="63">
        <f t="shared" si="1"/>
        <v>35.42346046366746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116727.19</v>
      </c>
      <c r="E55" s="249">
        <v>41348.81</v>
      </c>
      <c r="F55" s="63">
        <f t="shared" si="1"/>
        <v>35.42346046366746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3984.68</v>
      </c>
      <c r="E61" s="81">
        <f t="shared" si="13"/>
        <v>8361.5</v>
      </c>
      <c r="F61" s="63">
        <f t="shared" si="1"/>
        <v>209.8411917644579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3984.68</v>
      </c>
      <c r="E64" s="249">
        <v>8361.5</v>
      </c>
      <c r="F64" s="63">
        <f t="shared" si="1"/>
        <v>209.8411917644579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20173.560000000001</v>
      </c>
      <c r="E74" s="249">
        <v>351130.82</v>
      </c>
      <c r="F74" s="63">
        <f t="shared" si="1"/>
        <v>1740.5496104802523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27415.059999999998</v>
      </c>
      <c r="E75" s="81">
        <f t="shared" si="15"/>
        <v>67327.679999999993</v>
      </c>
      <c r="F75" s="63">
        <f t="shared" si="1"/>
        <v>245.58647692180867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16321.32</v>
      </c>
      <c r="E76" s="249">
        <v>4590.38</v>
      </c>
      <c r="F76" s="63">
        <f t="shared" si="1"/>
        <v>28.125053610859908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42563.27</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11093.74</v>
      </c>
      <c r="E81" s="249">
        <v>20174.03</v>
      </c>
      <c r="F81" s="63">
        <f t="shared" si="1"/>
        <v>181.85057518925086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695442.32</v>
      </c>
      <c r="E82" s="81">
        <f t="shared" si="16"/>
        <v>40039.21</v>
      </c>
      <c r="F82" s="63">
        <f t="shared" si="1"/>
        <v>5.757373235497087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678066.47</v>
      </c>
      <c r="E84" s="249">
        <v>19225</v>
      </c>
      <c r="F84" s="63">
        <f t="shared" si="1"/>
        <v>2.8352677577465233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17375.849999999999</v>
      </c>
      <c r="E86" s="249">
        <v>20814.21</v>
      </c>
      <c r="F86" s="63">
        <f t="shared" si="1"/>
        <v>119.78815424856914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6248.34</v>
      </c>
      <c r="E89" s="81">
        <f t="shared" si="17"/>
        <v>6308.04</v>
      </c>
      <c r="F89" s="63">
        <f t="shared" si="1"/>
        <v>100.95545376852091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6248.34</v>
      </c>
      <c r="E106" s="249">
        <v>6308.04</v>
      </c>
      <c r="F106" s="63">
        <f t="shared" si="1"/>
        <v>100.95545376852091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28853.31</v>
      </c>
      <c r="E107" s="81">
        <f t="shared" si="21"/>
        <v>25626.9</v>
      </c>
      <c r="F107" s="63">
        <f t="shared" si="1"/>
        <v>88.817886058826517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17253.97</v>
      </c>
      <c r="E108" s="249">
        <v>16000</v>
      </c>
      <c r="F108" s="63">
        <f t="shared" si="1"/>
        <v>92.732281324240148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4416.54</v>
      </c>
      <c r="E109" s="249">
        <v>1739.4</v>
      </c>
      <c r="F109" s="63">
        <f t="shared" si="1"/>
        <v>39.383771006262826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7182.8</v>
      </c>
      <c r="E111" s="249">
        <v>7887.5</v>
      </c>
      <c r="F111" s="63">
        <f t="shared" si="1"/>
        <v>109.81093723895974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26038.7</v>
      </c>
      <c r="E114" s="81">
        <f t="shared" si="22"/>
        <v>43297.25</v>
      </c>
      <c r="F114" s="63">
        <f t="shared" si="1"/>
        <v>166.28038266119276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16403.009999999998</v>
      </c>
      <c r="E115" s="81">
        <f t="shared" si="23"/>
        <v>33288.589999999997</v>
      </c>
      <c r="F115" s="63">
        <f t="shared" si="1"/>
        <v>202.94196004269946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9949.23</v>
      </c>
      <c r="E116" s="249">
        <v>23146.34</v>
      </c>
      <c r="F116" s="63">
        <f t="shared" si="1"/>
        <v>232.64453631085021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6453.78</v>
      </c>
      <c r="E117" s="249">
        <v>10142.25</v>
      </c>
      <c r="F117" s="63">
        <f t="shared" si="1"/>
        <v>157.15208761377053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8441.17</v>
      </c>
      <c r="E118" s="81">
        <f t="shared" si="24"/>
        <v>7908.66</v>
      </c>
      <c r="F118" s="63">
        <f t="shared" si="1"/>
        <v>93.691514327990078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8441.17</v>
      </c>
      <c r="E119" s="249">
        <v>7908.66</v>
      </c>
      <c r="F119" s="63">
        <f t="shared" si="1"/>
        <v>93.691514327990078</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1194.52</v>
      </c>
      <c r="E122" s="81">
        <f t="shared" si="25"/>
        <v>2100</v>
      </c>
      <c r="F122" s="63">
        <f t="shared" si="1"/>
        <v>175.80283293707933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1194.52</v>
      </c>
      <c r="E123" s="249">
        <v>2100</v>
      </c>
      <c r="F123" s="63">
        <f t="shared" si="1"/>
        <v>175.80283293707933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41324.97</v>
      </c>
      <c r="E129" s="81">
        <f t="shared" si="26"/>
        <v>57074.590000000004</v>
      </c>
      <c r="F129" s="63">
        <f t="shared" si="1"/>
        <v>138.11163081304113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12000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36380.379999999997</v>
      </c>
      <c r="E138" s="249">
        <v>40289.870000000003</v>
      </c>
      <c r="F138" s="63">
        <f t="shared" si="1"/>
        <v>110.74614943549244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4944.59</v>
      </c>
      <c r="E140" s="249">
        <v>4784.72</v>
      </c>
      <c r="F140" s="63">
        <f t="shared" si="1"/>
        <v>96.76676933780152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1231585.76</v>
      </c>
      <c r="E141" s="106">
        <f t="shared" si="28"/>
        <v>931716.8</v>
      </c>
      <c r="F141" s="82">
        <f t="shared" si="1"/>
        <v>75.651800326109651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2408.33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2408.33</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2408.33</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2408.33</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95" sqref="D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603976.62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1463940.68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955286.76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130269.06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264397.78000000003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9765.89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154.13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54043.07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496656.83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36112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472541.92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472541.92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1934963.12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897847.87000000011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132209.42000000001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287924.75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10259.280000000001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154.13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52359.55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414940.74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84265.51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952849.74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952849.74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132954.1799999997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36464.26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36464.26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36464.26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36464.26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96489.920000000013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77562.990000000005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18926.93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29293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2024-02-09T10:42:09Z</cp:lastPrinted>
  <dcterms:created xsi:type="dcterms:W3CDTF">2022-04-01T05:14:30Z</dcterms:created>
  <dcterms:modified xsi:type="dcterms:W3CDTF">2024-02-12T11:17:57Z</dcterms:modified>
</cp:coreProperties>
</file>